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nneudorf\AppData\Local\Microsoft\Windows\INetCache\Content.Outlook\8QKDW5PX\"/>
    </mc:Choice>
  </mc:AlternateContent>
  <xr:revisionPtr revIDLastSave="0" documentId="13_ncr:1_{E279A3BD-0CA3-4395-8EC6-9155296D0050}" xr6:coauthVersionLast="47" xr6:coauthVersionMax="47" xr10:uidLastSave="{00000000-0000-0000-0000-000000000000}"/>
  <bookViews>
    <workbookView xWindow="1230" yWindow="2535" windowWidth="25305" windowHeight="10725" activeTab="1" xr2:uid="{BBDBFBCD-7A13-4B8C-8944-2158D9E38488}"/>
  </bookViews>
  <sheets>
    <sheet name="CAO Salary Matrix" sheetId="7" r:id="rId1"/>
    <sheet name="CAO Salary Calculator" sheetId="6" r:id="rId2"/>
  </sheets>
  <definedNames>
    <definedName name="bottom" localSheetId="1">'CAO Salary Calculator'!#REF!</definedName>
    <definedName name="bottom">#REF!</definedName>
    <definedName name="CLASS" localSheetId="1">'CAO Salary Calculator'!$B$52</definedName>
    <definedName name="CLASS">#REF!</definedName>
    <definedName name="_xlnm.Print_Area" localSheetId="1">'CAO Salary Calculator'!$A$1:$L$61</definedName>
    <definedName name="STEP_1" localSheetId="1">'CAO Salary Calculator'!#REF!</definedName>
    <definedName name="STEP_1">#REF!</definedName>
    <definedName name="STEP_2" localSheetId="1">'CAO Salary Calculator'!#REF!</definedName>
    <definedName name="STEP_2">#REF!</definedName>
    <definedName name="STEP_3" localSheetId="1">'CAO Salary Calculator'!#REF!</definedName>
    <definedName name="STEP_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6" l="1"/>
  <c r="E37" i="6"/>
  <c r="E30" i="6"/>
  <c r="E23" i="6"/>
  <c r="E20" i="6"/>
  <c r="E15" i="6"/>
  <c r="E8" i="6"/>
  <c r="E49" i="6"/>
  <c r="E48" i="6"/>
  <c r="E47" i="6"/>
  <c r="E46" i="6"/>
  <c r="E45" i="6"/>
  <c r="E41" i="6"/>
  <c r="E40" i="6"/>
  <c r="E39" i="6"/>
  <c r="E38" i="6"/>
  <c r="E35" i="6"/>
  <c r="E34" i="6"/>
  <c r="E33" i="6"/>
  <c r="E32" i="6"/>
  <c r="E31" i="6"/>
  <c r="E28" i="6"/>
  <c r="E27" i="6"/>
  <c r="E26" i="6"/>
  <c r="E25" i="6"/>
  <c r="E24" i="6"/>
  <c r="E21" i="6"/>
  <c r="E18" i="6"/>
  <c r="E17" i="6"/>
  <c r="E16" i="6"/>
  <c r="E10" i="6"/>
  <c r="E11" i="6"/>
  <c r="E12" i="6"/>
  <c r="E13" i="6"/>
  <c r="E9" i="6"/>
  <c r="D50" i="6"/>
  <c r="D52" i="6" s="1"/>
  <c r="B59" i="6" l="1"/>
  <c r="B55" i="6"/>
  <c r="B58" i="6"/>
  <c r="B57" i="6"/>
  <c r="B56" i="6"/>
</calcChain>
</file>

<file path=xl/sharedStrings.xml><?xml version="1.0" encoding="utf-8"?>
<sst xmlns="http://schemas.openxmlformats.org/spreadsheetml/2006/main" count="70" uniqueCount="57">
  <si>
    <t>Points</t>
  </si>
  <si>
    <t>ENTRY</t>
  </si>
  <si>
    <t>1) Education</t>
  </si>
  <si>
    <t xml:space="preserve"> High school (grade 12); GED (General Education Diploma)</t>
  </si>
  <si>
    <t>College, technical/trade school or university certificate in business related program (example: 1 year program)</t>
  </si>
  <si>
    <t>College, technical/trade school or university diploma in business related course (example: 2 year program)</t>
  </si>
  <si>
    <t xml:space="preserve"> Degree (3-4 year program) in finance or business; </t>
  </si>
  <si>
    <t xml:space="preserve"> Master’s Degree</t>
  </si>
  <si>
    <t>Registered into CMMA Program with 1 or more courses completed.</t>
  </si>
  <si>
    <t>Registered into CMMA Program with 50% or more of the program completed.</t>
  </si>
  <si>
    <t>3) Experience</t>
  </si>
  <si>
    <t>2 years or less</t>
  </si>
  <si>
    <t>Between 2 &amp; 5 years</t>
  </si>
  <si>
    <t>Between 5 &amp; 8 years</t>
  </si>
  <si>
    <t>Between 8 &amp; 10 years</t>
  </si>
  <si>
    <t>Over 10 years</t>
  </si>
  <si>
    <t>4) Expenditure - Prior Year PSAB Financial Statements,  Schedule 5 - Core Total</t>
  </si>
  <si>
    <t>$3 Million or less</t>
  </si>
  <si>
    <t>Between 3 &amp; 5 Million</t>
  </si>
  <si>
    <t>Between 5 &amp; 8 Million</t>
  </si>
  <si>
    <t>Between 8 &amp; 12 Million</t>
  </si>
  <si>
    <t>Over 12 Million</t>
  </si>
  <si>
    <t>5) Direct Supervision</t>
  </si>
  <si>
    <t>Less than 5 direct supervision</t>
  </si>
  <si>
    <t>5 or more</t>
  </si>
  <si>
    <t>Between 2 and 5 employees incl. 1 or more with prof designation</t>
  </si>
  <si>
    <t>over 5 employees incl. 2 or more with prof designation</t>
  </si>
  <si>
    <t>6) Population</t>
  </si>
  <si>
    <t>Based on the latest available census information</t>
  </si>
  <si>
    <t>2,000 or Less</t>
  </si>
  <si>
    <t>2001 to 5000</t>
  </si>
  <si>
    <t>5,001 to 10,000</t>
  </si>
  <si>
    <t>10,001 to 20,000</t>
  </si>
  <si>
    <t>Over 20,000</t>
  </si>
  <si>
    <t>CLASSIFICATION</t>
  </si>
  <si>
    <t>Class</t>
  </si>
  <si>
    <t>Min.</t>
  </si>
  <si>
    <t>Min</t>
  </si>
  <si>
    <t>Max</t>
  </si>
  <si>
    <t>*</t>
  </si>
  <si>
    <t>M</t>
  </si>
  <si>
    <t>E</t>
  </si>
  <si>
    <t>R</t>
  </si>
  <si>
    <t>I</t>
  </si>
  <si>
    <t>T</t>
  </si>
  <si>
    <t>Completed CMMA Program</t>
  </si>
  <si>
    <t>Current MMAA Member - In good standing (maintains minimum PD points, has not been censored by the association)</t>
  </si>
  <si>
    <t>2a) Expertise - CMMA</t>
  </si>
  <si>
    <r>
      <rPr>
        <b/>
        <sz val="11"/>
        <color theme="1"/>
        <rFont val="Gill Sans MT"/>
        <family val="2"/>
        <scheme val="minor"/>
      </rPr>
      <t xml:space="preserve">2b) </t>
    </r>
    <r>
      <rPr>
        <sz val="11"/>
        <color theme="1"/>
        <rFont val="Gill Sans MT"/>
        <family val="2"/>
        <scheme val="minor"/>
      </rPr>
      <t>Expertise - MMAA Member IGS</t>
    </r>
  </si>
  <si>
    <t xml:space="preserve">*an additional 5%  added to the top of the range in each class to commend those who performed well above normal expectations. </t>
  </si>
  <si>
    <t>Max.*</t>
  </si>
  <si>
    <t>TOTAL POINTS 1)-6)</t>
  </si>
  <si>
    <t>Review each category from 1 to 6 and determine the point allocation for each category.</t>
  </si>
  <si>
    <t>Name of Incumbent:</t>
  </si>
  <si>
    <t>Municipality:</t>
  </si>
  <si>
    <t>CAO Salary Calculator (non-binding)</t>
  </si>
  <si>
    <t>2023 CAO Salary Schedule ($ 000's)     NON-BINDING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</si>
</sst>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_-;\-* #,##0.000_-;_-* &quot;-&quot;??_-;_-@_-"/>
  </numFmts>
  <fonts count="18" x14ac:knownFonts="1">
    <font>
      <sz val="11"/>
      <color theme="1"/>
      <name val="Gill Sans MT"/>
      <family val="2"/>
      <scheme val="minor"/>
    </font>
    <font>
      <sz val="11"/>
      <color theme="1"/>
      <name val="Gill Sans MT"/>
      <family val="2"/>
      <scheme val="minor"/>
    </font>
    <font>
      <b/>
      <sz val="11"/>
      <color theme="1"/>
      <name val="Gill Sans MT"/>
      <family val="2"/>
      <scheme val="minor"/>
    </font>
    <font>
      <b/>
      <sz val="14"/>
      <color theme="1"/>
      <name val="Gill Sans MT"/>
      <family val="2"/>
      <scheme val="minor"/>
    </font>
    <font>
      <sz val="14"/>
      <color theme="1"/>
      <name val="Gill Sans MT"/>
      <family val="2"/>
      <scheme val="minor"/>
    </font>
    <font>
      <sz val="11"/>
      <color rgb="FF006100"/>
      <name val="Gill Sans MT"/>
      <family val="2"/>
      <scheme val="minor"/>
    </font>
    <font>
      <b/>
      <sz val="11"/>
      <color rgb="FF006100"/>
      <name val="Gill Sans MT"/>
      <family val="2"/>
      <scheme val="minor"/>
    </font>
    <font>
      <i/>
      <sz val="14"/>
      <color theme="9" tint="-0.499984740745262"/>
      <name val="Gill Sans MT"/>
      <family val="2"/>
      <scheme val="minor"/>
    </font>
    <font>
      <b/>
      <sz val="11"/>
      <color rgb="FF00B0F0"/>
      <name val="Gill Sans MT"/>
      <family val="2"/>
      <scheme val="minor"/>
    </font>
    <font>
      <i/>
      <sz val="11"/>
      <color rgb="FF0070C0"/>
      <name val="Gill Sans MT"/>
      <family val="2"/>
      <scheme val="minor"/>
    </font>
    <font>
      <b/>
      <i/>
      <sz val="11"/>
      <color rgb="FF0070C0"/>
      <name val="Gill Sans MT"/>
      <family val="2"/>
      <scheme val="minor"/>
    </font>
    <font>
      <sz val="11"/>
      <color rgb="FFFF0000"/>
      <name val="Gill Sans MT"/>
      <family val="2"/>
      <scheme val="minor"/>
    </font>
    <font>
      <i/>
      <sz val="11"/>
      <color theme="1"/>
      <name val="Gill Sans MT"/>
      <family val="2"/>
      <scheme val="minor"/>
    </font>
    <font>
      <i/>
      <sz val="11"/>
      <color rgb="FFFF0000"/>
      <name val="Gill Sans MT"/>
      <family val="2"/>
      <scheme val="minor"/>
    </font>
    <font>
      <i/>
      <u/>
      <sz val="11"/>
      <color rgb="FFFF0000"/>
      <name val="Gill Sans MT"/>
      <family val="2"/>
      <scheme val="minor"/>
    </font>
    <font>
      <sz val="10"/>
      <name val="Arial"/>
      <family val="2"/>
    </font>
    <font>
      <i/>
      <sz val="10"/>
      <color rgb="FFFF0000"/>
      <name val="Gill Sans MT"/>
      <family val="2"/>
      <scheme val="minor"/>
    </font>
    <font>
      <b/>
      <sz val="11"/>
      <color rgb="FF2F5496"/>
      <name val="Gill Sans MT"/>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C6EFCE"/>
      </patternFill>
    </fill>
    <fill>
      <patternFill patternType="solid">
        <fgColor theme="9" tint="0.5999938962981048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5"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 fillId="0" borderId="0"/>
  </cellStyleXfs>
  <cellXfs count="40">
    <xf numFmtId="0" fontId="0" fillId="0" borderId="0" xfId="0"/>
    <xf numFmtId="0" fontId="2" fillId="0" borderId="0" xfId="0" applyFont="1"/>
    <xf numFmtId="0" fontId="3" fillId="0" borderId="1" xfId="0" applyFont="1" applyBorder="1" applyAlignment="1">
      <alignment horizontal="center"/>
    </xf>
    <xf numFmtId="0" fontId="4" fillId="0" borderId="1" xfId="0" applyFont="1" applyBorder="1" applyAlignment="1">
      <alignment horizontal="center"/>
    </xf>
    <xf numFmtId="0" fontId="0" fillId="0" borderId="1" xfId="0" applyBorder="1"/>
    <xf numFmtId="0" fontId="0" fillId="0" borderId="2" xfId="0" applyBorder="1"/>
    <xf numFmtId="0" fontId="0" fillId="0" borderId="2" xfId="0" applyBorder="1" applyAlignment="1">
      <alignment horizontal="center"/>
    </xf>
    <xf numFmtId="0" fontId="7" fillId="0" borderId="0" xfId="0" applyFont="1"/>
    <xf numFmtId="0" fontId="0" fillId="0" borderId="0" xfId="0" applyAlignment="1">
      <alignment horizontal="right"/>
    </xf>
    <xf numFmtId="0" fontId="0" fillId="2" borderId="0" xfId="0" applyFill="1"/>
    <xf numFmtId="0" fontId="6" fillId="3" borderId="3" xfId="2" applyFont="1" applyBorder="1" applyAlignment="1">
      <alignment horizontal="center"/>
    </xf>
    <xf numFmtId="0" fontId="9" fillId="0" borderId="0" xfId="0" applyFont="1"/>
    <xf numFmtId="0" fontId="8" fillId="0" borderId="0" xfId="0" applyFont="1"/>
    <xf numFmtId="0" fontId="8" fillId="0" borderId="0" xfId="0" applyFont="1" applyAlignment="1">
      <alignment wrapText="1"/>
    </xf>
    <xf numFmtId="0" fontId="2" fillId="2" borderId="4" xfId="0" applyFont="1" applyFill="1" applyBorder="1" applyAlignment="1">
      <alignment horizontal="center"/>
    </xf>
    <xf numFmtId="0" fontId="9" fillId="0" borderId="0" xfId="0" applyFont="1" applyAlignment="1">
      <alignment horizontal="right"/>
    </xf>
    <xf numFmtId="0" fontId="10" fillId="0" borderId="0" xfId="0" applyFont="1" applyAlignment="1">
      <alignment horizontal="right"/>
    </xf>
    <xf numFmtId="0" fontId="12" fillId="0" borderId="0" xfId="0" applyFont="1"/>
    <xf numFmtId="0" fontId="13" fillId="0" borderId="0" xfId="0" applyFont="1"/>
    <xf numFmtId="0" fontId="13" fillId="2" borderId="0" xfId="0" applyFont="1" applyFill="1"/>
    <xf numFmtId="0" fontId="14" fillId="0" borderId="0" xfId="0" applyFont="1"/>
    <xf numFmtId="0" fontId="13" fillId="2" borderId="0" xfId="0" applyFont="1" applyFill="1" applyAlignment="1">
      <alignment horizontal="left" indent="1"/>
    </xf>
    <xf numFmtId="0" fontId="10" fillId="0" borderId="0" xfId="0" applyFont="1" applyAlignment="1">
      <alignment horizontal="left"/>
    </xf>
    <xf numFmtId="9" fontId="0" fillId="0" borderId="0" xfId="4" applyFont="1"/>
    <xf numFmtId="0" fontId="2" fillId="0" borderId="0" xfId="0" applyFont="1" applyAlignment="1">
      <alignment horizontal="right"/>
    </xf>
    <xf numFmtId="0" fontId="11" fillId="0" borderId="2" xfId="0" applyFont="1" applyBorder="1" applyAlignment="1">
      <alignment horizontal="center"/>
    </xf>
    <xf numFmtId="0" fontId="2" fillId="2" borderId="6" xfId="0" applyFont="1" applyFill="1" applyBorder="1" applyAlignment="1">
      <alignment horizontal="center"/>
    </xf>
    <xf numFmtId="0" fontId="0" fillId="0" borderId="5" xfId="0" applyBorder="1"/>
    <xf numFmtId="0" fontId="0" fillId="2" borderId="5" xfId="0" applyFill="1" applyBorder="1" applyProtection="1">
      <protection locked="0"/>
    </xf>
    <xf numFmtId="0" fontId="0" fillId="0" borderId="5" xfId="0" applyBorder="1" applyAlignment="1">
      <alignment horizontal="right"/>
    </xf>
    <xf numFmtId="0" fontId="0" fillId="0" borderId="5" xfId="0" applyBorder="1" applyAlignment="1">
      <alignment vertical="top"/>
    </xf>
    <xf numFmtId="0" fontId="10" fillId="4" borderId="5" xfId="0" applyFont="1" applyFill="1" applyBorder="1" applyAlignment="1">
      <alignment horizontal="right"/>
    </xf>
    <xf numFmtId="164" fontId="0" fillId="0" borderId="5" xfId="1" applyNumberFormat="1" applyFont="1" applyBorder="1"/>
    <xf numFmtId="0" fontId="16" fillId="0" borderId="0" xfId="0" applyFont="1"/>
    <xf numFmtId="9" fontId="12" fillId="0" borderId="0" xfId="4" applyFont="1"/>
    <xf numFmtId="0" fontId="17" fillId="0" borderId="5" xfId="0" quotePrefix="1" applyFont="1" applyBorder="1" applyAlignment="1">
      <alignment wrapText="1"/>
    </xf>
    <xf numFmtId="0" fontId="17" fillId="0" borderId="5" xfId="0" quotePrefix="1" applyFont="1" applyBorder="1"/>
    <xf numFmtId="0" fontId="17" fillId="0" borderId="5" xfId="0" applyFont="1" applyBorder="1"/>
    <xf numFmtId="0" fontId="17" fillId="0" borderId="5" xfId="0" applyFont="1" applyBorder="1" applyAlignment="1">
      <alignment wrapText="1"/>
    </xf>
    <xf numFmtId="0" fontId="2" fillId="2" borderId="5" xfId="0" applyFont="1" applyFill="1" applyBorder="1" applyAlignment="1" applyProtection="1">
      <alignment horizontal="left"/>
      <protection locked="0"/>
    </xf>
  </cellXfs>
  <cellStyles count="6">
    <cellStyle name="Comma" xfId="1" builtinId="3"/>
    <cellStyle name="Comma 2" xfId="3" xr:uid="{05F156FC-477E-4749-BA93-72A5BB8674BD}"/>
    <cellStyle name="Good" xfId="2" builtinId="26"/>
    <cellStyle name="Normal" xfId="0" builtinId="0"/>
    <cellStyle name="Normal 2 2" xfId="5" xr:uid="{EE4EFE6A-E1E4-4170-8D7A-94766D60BDC3}"/>
    <cellStyle name="Percent" xfId="4" builtinId="5"/>
  </cellStyles>
  <dxfs count="0"/>
  <tableStyles count="0" defaultTableStyle="TableStyleMedium2" defaultPivotStyle="PivotStyleLight16"/>
  <colors>
    <mruColors>
      <color rgb="FF2F5496"/>
      <color rgb="FF181CD2"/>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mmaa.mb.ca" TargetMode="External"/><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28</xdr:col>
      <xdr:colOff>590550</xdr:colOff>
      <xdr:row>31</xdr:row>
      <xdr:rowOff>209550</xdr:rowOff>
    </xdr:to>
    <xdr:sp macro="" textlink="">
      <xdr:nvSpPr>
        <xdr:cNvPr id="2" name="Rectangle 1">
          <a:extLst>
            <a:ext uri="{FF2B5EF4-FFF2-40B4-BE49-F238E27FC236}">
              <a16:creationId xmlns:a16="http://schemas.microsoft.com/office/drawing/2014/main" id="{1713B647-5111-4CC4-AB3B-46544779A3EF}"/>
            </a:ext>
          </a:extLst>
        </xdr:cNvPr>
        <xdr:cNvSpPr/>
      </xdr:nvSpPr>
      <xdr:spPr>
        <a:xfrm>
          <a:off x="0" y="19050"/>
          <a:ext cx="19792950" cy="6981825"/>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0</xdr:row>
      <xdr:rowOff>19050</xdr:rowOff>
    </xdr:from>
    <xdr:to>
      <xdr:col>11</xdr:col>
      <xdr:colOff>209550</xdr:colOff>
      <xdr:row>31</xdr:row>
      <xdr:rowOff>209550</xdr:rowOff>
    </xdr:to>
    <xdr:pic>
      <xdr:nvPicPr>
        <xdr:cNvPr id="3" name="Picture 2" descr="Conference room table">
          <a:extLst>
            <a:ext uri="{FF2B5EF4-FFF2-40B4-BE49-F238E27FC236}">
              <a16:creationId xmlns:a16="http://schemas.microsoft.com/office/drawing/2014/main" id="{540BAFEA-D203-45EE-AC57-617C70374DCC}"/>
            </a:ext>
          </a:extLst>
        </xdr:cNvPr>
        <xdr:cNvPicPr>
          <a:picLocks noChangeAspect="1"/>
        </xdr:cNvPicPr>
      </xdr:nvPicPr>
      <xdr:blipFill>
        <a:blip xmlns:r="http://schemas.openxmlformats.org/officeDocument/2006/relationships" r:embed="rId1" cstate="print">
          <a:alphaModFix amt="70000"/>
          <a:extLst>
            <a:ext uri="{28A0092B-C50C-407E-A947-70E740481C1C}">
              <a14:useLocalDpi xmlns:a14="http://schemas.microsoft.com/office/drawing/2010/main" val="0"/>
            </a:ext>
          </a:extLst>
        </a:blip>
        <a:stretch>
          <a:fillRect/>
        </a:stretch>
      </xdr:blipFill>
      <xdr:spPr>
        <a:xfrm>
          <a:off x="0" y="19050"/>
          <a:ext cx="7753350" cy="6981825"/>
        </a:xfrm>
        <a:prstGeom prst="rect">
          <a:avLst/>
        </a:prstGeom>
      </xdr:spPr>
    </xdr:pic>
    <xdr:clientData/>
  </xdr:twoCellAnchor>
  <xdr:twoCellAnchor>
    <xdr:from>
      <xdr:col>0</xdr:col>
      <xdr:colOff>161925</xdr:colOff>
      <xdr:row>1</xdr:row>
      <xdr:rowOff>19050</xdr:rowOff>
    </xdr:from>
    <xdr:to>
      <xdr:col>10</xdr:col>
      <xdr:colOff>457200</xdr:colOff>
      <xdr:row>8</xdr:row>
      <xdr:rowOff>133350</xdr:rowOff>
    </xdr:to>
    <xdr:sp macro="" textlink="">
      <xdr:nvSpPr>
        <xdr:cNvPr id="4" name="Text Box 37">
          <a:extLst>
            <a:ext uri="{FF2B5EF4-FFF2-40B4-BE49-F238E27FC236}">
              <a16:creationId xmlns:a16="http://schemas.microsoft.com/office/drawing/2014/main" id="{876706A5-6DA5-4C96-A4FD-2D25BF76033C}"/>
            </a:ext>
          </a:extLst>
        </xdr:cNvPr>
        <xdr:cNvSpPr txBox="1"/>
      </xdr:nvSpPr>
      <xdr:spPr>
        <a:xfrm>
          <a:off x="161925" y="238125"/>
          <a:ext cx="7153275" cy="16478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US" sz="4400" b="1">
              <a:effectLst/>
              <a:latin typeface="+mn-lt"/>
              <a:ea typeface="+mn-ea"/>
              <a:cs typeface="+mn-cs"/>
            </a:rPr>
            <a:t>Chief Administrative Officer Salary Matrix</a:t>
          </a:r>
          <a:endParaRPr lang="en-CA" sz="4400" b="1">
            <a:effectLst/>
            <a:latin typeface="+mn-lt"/>
            <a:ea typeface="+mn-ea"/>
            <a:cs typeface="+mn-cs"/>
          </a:endParaRPr>
        </a:p>
      </xdr:txBody>
    </xdr:sp>
    <xdr:clientData/>
  </xdr:twoCellAnchor>
  <xdr:twoCellAnchor>
    <xdr:from>
      <xdr:col>0</xdr:col>
      <xdr:colOff>0</xdr:colOff>
      <xdr:row>23</xdr:row>
      <xdr:rowOff>133350</xdr:rowOff>
    </xdr:from>
    <xdr:to>
      <xdr:col>11</xdr:col>
      <xdr:colOff>209549</xdr:colOff>
      <xdr:row>31</xdr:row>
      <xdr:rowOff>190500</xdr:rowOff>
    </xdr:to>
    <xdr:sp macro="" textlink="">
      <xdr:nvSpPr>
        <xdr:cNvPr id="8" name="Rectangle 7">
          <a:extLst>
            <a:ext uri="{FF2B5EF4-FFF2-40B4-BE49-F238E27FC236}">
              <a16:creationId xmlns:a16="http://schemas.microsoft.com/office/drawing/2014/main" id="{1D34353A-457C-497A-81DC-A1944E45265C}"/>
            </a:ext>
          </a:extLst>
        </xdr:cNvPr>
        <xdr:cNvSpPr/>
      </xdr:nvSpPr>
      <xdr:spPr>
        <a:xfrm>
          <a:off x="0" y="5172075"/>
          <a:ext cx="7753349" cy="1809750"/>
        </a:xfrm>
        <a:prstGeom prst="rect">
          <a:avLst/>
        </a:prstGeom>
        <a:gradFill flip="none" rotWithShape="1">
          <a:gsLst>
            <a:gs pos="12000">
              <a:schemeClr val="bg1">
                <a:alpha val="59000"/>
              </a:schemeClr>
            </a:gs>
            <a:gs pos="2000">
              <a:schemeClr val="bg1">
                <a:alpha val="1000"/>
              </a:schemeClr>
            </a:gs>
            <a:gs pos="23000">
              <a:schemeClr val="bg1">
                <a:alpha val="95000"/>
              </a:schemeClr>
            </a:gs>
            <a:gs pos="42000">
              <a:schemeClr val="bg1">
                <a:alpha val="98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clientData/>
  </xdr:twoCellAnchor>
  <xdr:twoCellAnchor editAs="oneCell">
    <xdr:from>
      <xdr:col>8</xdr:col>
      <xdr:colOff>419100</xdr:colOff>
      <xdr:row>25</xdr:row>
      <xdr:rowOff>66675</xdr:rowOff>
    </xdr:from>
    <xdr:to>
      <xdr:col>10</xdr:col>
      <xdr:colOff>389890</xdr:colOff>
      <xdr:row>31</xdr:row>
      <xdr:rowOff>94615</xdr:rowOff>
    </xdr:to>
    <xdr:pic>
      <xdr:nvPicPr>
        <xdr:cNvPr id="5" name="Picture 4" descr="AMM - Association of Manitoba Municipalities">
          <a:extLst>
            <a:ext uri="{FF2B5EF4-FFF2-40B4-BE49-F238E27FC236}">
              <a16:creationId xmlns:a16="http://schemas.microsoft.com/office/drawing/2014/main" id="{4371F0B0-8101-454E-A8E5-2C3867FE77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0" y="5543550"/>
          <a:ext cx="1342390" cy="1342390"/>
        </a:xfrm>
        <a:prstGeom prst="rect">
          <a:avLst/>
        </a:prstGeom>
        <a:noFill/>
        <a:ln>
          <a:noFill/>
        </a:ln>
      </xdr:spPr>
    </xdr:pic>
    <xdr:clientData/>
  </xdr:twoCellAnchor>
  <xdr:twoCellAnchor>
    <xdr:from>
      <xdr:col>11</xdr:col>
      <xdr:colOff>447675</xdr:colOff>
      <xdr:row>1</xdr:row>
      <xdr:rowOff>95250</xdr:rowOff>
    </xdr:from>
    <xdr:to>
      <xdr:col>21</xdr:col>
      <xdr:colOff>276225</xdr:colOff>
      <xdr:row>13</xdr:row>
      <xdr:rowOff>123825</xdr:rowOff>
    </xdr:to>
    <xdr:sp macro="" textlink="">
      <xdr:nvSpPr>
        <xdr:cNvPr id="9" name="Text Box 41">
          <a:extLst>
            <a:ext uri="{FF2B5EF4-FFF2-40B4-BE49-F238E27FC236}">
              <a16:creationId xmlns:a16="http://schemas.microsoft.com/office/drawing/2014/main" id="{6605DFEC-D604-4DF5-A110-E01ECF14F26E}"/>
            </a:ext>
          </a:extLst>
        </xdr:cNvPr>
        <xdr:cNvSpPr txBox="1"/>
      </xdr:nvSpPr>
      <xdr:spPr>
        <a:xfrm>
          <a:off x="7991475" y="314325"/>
          <a:ext cx="6686550" cy="2657475"/>
        </a:xfrm>
        <a:prstGeom prst="rect">
          <a:avLst/>
        </a:prstGeom>
        <a:solidFill>
          <a:schemeClr val="lt1"/>
        </a:solidFill>
        <a:ln w="28575">
          <a:solidFill>
            <a:schemeClr val="bg1">
              <a:lumMod val="65000"/>
            </a:schemeClr>
          </a:solidFill>
        </a:ln>
      </xdr:spPr>
      <xdr:txBody>
        <a:bodyPr rot="0" spcFirstLastPara="0" vert="horz" wrap="square" lIns="108000" tIns="108000" rIns="108000" bIns="108000" numCol="1" spcCol="0" rtlCol="0" fromWordArt="0" anchor="t" anchorCtr="0" forceAA="0" compatLnSpc="1">
          <a:prstTxWarp prst="textNoShape">
            <a:avLst/>
          </a:prstTxWarp>
          <a:noAutofit/>
        </a:bodyPr>
        <a:lstStyle/>
        <a:p>
          <a:r>
            <a:rPr lang="en-US" sz="1100">
              <a:effectLst/>
              <a:latin typeface="Univers" panose="020B0503020202020204" pitchFamily="34" charset="0"/>
              <a:ea typeface="Calibri" panose="020F0502020204030204" pitchFamily="34" charset="0"/>
              <a:cs typeface="Arial" panose="020B0604020202020204" pitchFamily="34" charset="0"/>
            </a:rPr>
            <a:t>The Chief Administrative Officer (CAO) Salary Review Matrix has been developed through partnership between the Manitoba Municipal Administrators’ Association and the Association of Manitoba Municipalities.</a:t>
          </a:r>
          <a:endParaRPr lang="en-CA" sz="1100">
            <a:effectLst/>
            <a:latin typeface="Calibri" panose="020F0502020204030204" pitchFamily="34" charset="0"/>
            <a:ea typeface="Calibri" panose="020F0502020204030204" pitchFamily="34" charset="0"/>
            <a:cs typeface="Arial" panose="020B0604020202020204" pitchFamily="34" charset="0"/>
          </a:endParaRPr>
        </a:p>
        <a:p>
          <a:r>
            <a:rPr lang="en-US" sz="1100">
              <a:effectLst/>
              <a:latin typeface="Univers" panose="020B0503020202020204" pitchFamily="34" charset="0"/>
              <a:ea typeface="Calibri" panose="020F0502020204030204" pitchFamily="34" charset="0"/>
              <a:cs typeface="Arial" panose="020B0604020202020204" pitchFamily="34" charset="0"/>
            </a:rPr>
            <a:t> </a:t>
          </a:r>
          <a:endParaRPr lang="en-CA" sz="1100">
            <a:effectLst/>
            <a:latin typeface="Calibri" panose="020F0502020204030204" pitchFamily="34" charset="0"/>
            <a:ea typeface="Calibri" panose="020F0502020204030204" pitchFamily="34" charset="0"/>
            <a:cs typeface="Arial" panose="020B0604020202020204" pitchFamily="34" charset="0"/>
          </a:endParaRPr>
        </a:p>
        <a:p>
          <a:r>
            <a:rPr lang="en-US" sz="1100">
              <a:effectLst/>
              <a:latin typeface="Univers" panose="020B0503020202020204" pitchFamily="34" charset="0"/>
              <a:ea typeface="Calibri" panose="020F0502020204030204" pitchFamily="34" charset="0"/>
              <a:cs typeface="Arial" panose="020B0604020202020204" pitchFamily="34" charset="0"/>
            </a:rPr>
            <a:t>The matrix is a tool that CAOs and Councils may use as the basis for the negotiation of a fair and equitable salary. Use of the tool is optional, non-binding, and must be considered in the unique context of each negotiation. Each municipality has different needs, and each CAO has different skills and experience to offer. Salary is only one element of the full compensation package. </a:t>
          </a:r>
        </a:p>
        <a:p>
          <a:endParaRPr lang="en-US" sz="1100">
            <a:effectLst/>
            <a:latin typeface="Univers" panose="020B0503020202020204" pitchFamily="34" charset="0"/>
            <a:ea typeface="Calibri" panose="020F0502020204030204" pitchFamily="34" charset="0"/>
            <a:cs typeface="Arial" panose="020B0604020202020204" pitchFamily="34" charset="0"/>
          </a:endParaRPr>
        </a:p>
        <a:p>
          <a:r>
            <a:rPr lang="en-US" sz="1100">
              <a:effectLst/>
              <a:latin typeface="Univers" panose="020B0503020202020204" pitchFamily="34" charset="0"/>
              <a:ea typeface="Calibri" panose="020F0502020204030204" pitchFamily="34" charset="0"/>
              <a:cs typeface="Arial" panose="020B0604020202020204" pitchFamily="34" charset="0"/>
            </a:rPr>
            <a:t>Please</a:t>
          </a:r>
          <a:r>
            <a:rPr lang="en-US" sz="1100" baseline="0">
              <a:effectLst/>
              <a:latin typeface="Univers" panose="020B0503020202020204" pitchFamily="34" charset="0"/>
              <a:ea typeface="Calibri" panose="020F0502020204030204" pitchFamily="34" charset="0"/>
              <a:cs typeface="Arial" panose="020B0604020202020204" pitchFamily="34" charset="0"/>
            </a:rPr>
            <a:t> see the </a:t>
          </a:r>
          <a:r>
            <a:rPr lang="en-US" sz="1100" i="1" baseline="0">
              <a:effectLst/>
              <a:latin typeface="Univers" panose="020B0503020202020204" pitchFamily="34" charset="0"/>
              <a:ea typeface="Calibri" panose="020F0502020204030204" pitchFamily="34" charset="0"/>
              <a:cs typeface="Arial" panose="020B0604020202020204" pitchFamily="34" charset="0"/>
            </a:rPr>
            <a:t>Chief Administrative Officer Salary Matrix - User Manual</a:t>
          </a:r>
          <a:r>
            <a:rPr lang="en-US" sz="1100" baseline="0">
              <a:effectLst/>
              <a:latin typeface="Univers" panose="020B0503020202020204" pitchFamily="34" charset="0"/>
              <a:ea typeface="Calibri" panose="020F0502020204030204" pitchFamily="34" charset="0"/>
              <a:cs typeface="Arial" panose="020B0604020202020204" pitchFamily="34" charset="0"/>
            </a:rPr>
            <a:t> for gudiance and support using the calculator on the next sheet. The manual may be downloads from </a:t>
          </a:r>
          <a:r>
            <a:rPr lang="en-US" sz="1100" b="1" u="sng" baseline="0">
              <a:solidFill>
                <a:srgbClr val="0070C0"/>
              </a:solidFill>
              <a:effectLst/>
              <a:latin typeface="Univers" panose="020B0503020202020204" pitchFamily="34" charset="0"/>
              <a:ea typeface="Calibri" panose="020F0502020204030204" pitchFamily="34" charset="0"/>
              <a:cs typeface="Arial" panose="020B0604020202020204" pitchFamily="34" charset="0"/>
            </a:rPr>
            <a:t>www.mmaa.mb.ca </a:t>
          </a:r>
          <a:r>
            <a:rPr lang="en-US" sz="1100" b="1" u="sng">
              <a:solidFill>
                <a:srgbClr val="0070C0"/>
              </a:solidFill>
              <a:effectLst/>
              <a:latin typeface="Univers" panose="020B0503020202020204" pitchFamily="34" charset="0"/>
              <a:ea typeface="Calibri" panose="020F0502020204030204" pitchFamily="34" charset="0"/>
              <a:cs typeface="Arial" panose="020B0604020202020204" pitchFamily="34" charset="0"/>
            </a:rPr>
            <a:t> </a:t>
          </a:r>
          <a:endParaRPr lang="en-CA" sz="1100" b="1" u="sng">
            <a:solidFill>
              <a:srgbClr val="0070C0"/>
            </a:solidFill>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11</xdr:col>
      <xdr:colOff>398145</xdr:colOff>
      <xdr:row>16</xdr:row>
      <xdr:rowOff>209551</xdr:rowOff>
    </xdr:from>
    <xdr:to>
      <xdr:col>18</xdr:col>
      <xdr:colOff>79375</xdr:colOff>
      <xdr:row>21</xdr:row>
      <xdr:rowOff>130810</xdr:rowOff>
    </xdr:to>
    <xdr:sp macro="" textlink="">
      <xdr:nvSpPr>
        <xdr:cNvPr id="10" name="TextBox 9">
          <a:extLst>
            <a:ext uri="{FF2B5EF4-FFF2-40B4-BE49-F238E27FC236}">
              <a16:creationId xmlns:a16="http://schemas.microsoft.com/office/drawing/2014/main" id="{26424152-6B01-42C0-A0D4-B5728C3E5A01}"/>
            </a:ext>
          </a:extLst>
        </xdr:cNvPr>
        <xdr:cNvSpPr txBox="1"/>
      </xdr:nvSpPr>
      <xdr:spPr>
        <a:xfrm>
          <a:off x="7033895" y="3765551"/>
          <a:ext cx="3903980" cy="1032509"/>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Version Date: January 31, 2023</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Policy</a:t>
          </a:r>
          <a:r>
            <a:rPr lang="en-US" sz="1100" baseline="0">
              <a:solidFill>
                <a:schemeClr val="dk1"/>
              </a:solidFill>
              <a:effectLst/>
              <a:latin typeface="+mn-lt"/>
              <a:ea typeface="+mn-ea"/>
              <a:cs typeface="+mn-cs"/>
            </a:rPr>
            <a:t> a</a:t>
          </a:r>
          <a:r>
            <a:rPr lang="en-US" sz="1100">
              <a:solidFill>
                <a:schemeClr val="dk1"/>
              </a:solidFill>
              <a:effectLst/>
              <a:latin typeface="+mn-lt"/>
              <a:ea typeface="+mn-ea"/>
              <a:cs typeface="+mn-cs"/>
            </a:rPr>
            <a:t>dopted by the MMA Board: November 4, 2021</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Policy endorsed by the AMM Board: December 2, 2021</a:t>
          </a:r>
        </a:p>
        <a:p>
          <a:r>
            <a:rPr lang="en-US" sz="1100" baseline="0">
              <a:solidFill>
                <a:schemeClr val="dk1"/>
              </a:solidFill>
              <a:effectLst/>
              <a:latin typeface="+mn-lt"/>
              <a:ea typeface="+mn-ea"/>
              <a:cs typeface="+mn-cs"/>
            </a:rPr>
            <a:t>Salary Schedule updated to 2023 values: January 31, 2023</a:t>
          </a:r>
          <a:endParaRPr lang="en-CA" sz="1100">
            <a:solidFill>
              <a:schemeClr val="dk1"/>
            </a:solidFill>
            <a:effectLst/>
            <a:latin typeface="+mn-lt"/>
            <a:ea typeface="+mn-ea"/>
            <a:cs typeface="+mn-cs"/>
          </a:endParaRPr>
        </a:p>
        <a:p>
          <a:endParaRPr lang="en-CA" sz="1100"/>
        </a:p>
      </xdr:txBody>
    </xdr:sp>
    <xdr:clientData/>
  </xdr:twoCellAnchor>
  <xdr:twoCellAnchor>
    <xdr:from>
      <xdr:col>19</xdr:col>
      <xdr:colOff>85725</xdr:colOff>
      <xdr:row>9</xdr:row>
      <xdr:rowOff>171450</xdr:rowOff>
    </xdr:from>
    <xdr:to>
      <xdr:col>21</xdr:col>
      <xdr:colOff>57150</xdr:colOff>
      <xdr:row>10</xdr:row>
      <xdr:rowOff>133350</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DC822115-CA74-47B8-AB97-29D6CA4234F0}"/>
            </a:ext>
          </a:extLst>
        </xdr:cNvPr>
        <xdr:cNvSpPr/>
      </xdr:nvSpPr>
      <xdr:spPr>
        <a:xfrm>
          <a:off x="13115925" y="2143125"/>
          <a:ext cx="13430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49530</xdr:colOff>
      <xdr:row>25</xdr:row>
      <xdr:rowOff>139700</xdr:rowOff>
    </xdr:from>
    <xdr:to>
      <xdr:col>4</xdr:col>
      <xdr:colOff>173355</xdr:colOff>
      <xdr:row>30</xdr:row>
      <xdr:rowOff>63500</xdr:rowOff>
    </xdr:to>
    <xdr:pic>
      <xdr:nvPicPr>
        <xdr:cNvPr id="12" name="Picture 11" descr="Text&#10;&#10;Description automatically generated">
          <a:extLst>
            <a:ext uri="{FF2B5EF4-FFF2-40B4-BE49-F238E27FC236}">
              <a16:creationId xmlns:a16="http://schemas.microsoft.com/office/drawing/2014/main" id="{9D31F406-A6E7-D8FD-FE7F-CF9CFCA0D34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530" y="5695950"/>
          <a:ext cx="2536825" cy="103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952500</xdr:colOff>
      <xdr:row>7</xdr:row>
      <xdr:rowOff>200025</xdr:rowOff>
    </xdr:from>
    <xdr:to>
      <xdr:col>11</xdr:col>
      <xdr:colOff>314325</xdr:colOff>
      <xdr:row>10</xdr:row>
      <xdr:rowOff>247650</xdr:rowOff>
    </xdr:to>
    <xdr:sp macro="" textlink="">
      <xdr:nvSpPr>
        <xdr:cNvPr id="2" name="TextBox 1">
          <a:extLst>
            <a:ext uri="{FF2B5EF4-FFF2-40B4-BE49-F238E27FC236}">
              <a16:creationId xmlns:a16="http://schemas.microsoft.com/office/drawing/2014/main" id="{0DE0503D-8DE7-49BD-B5BF-9FE18F99961F}"/>
            </a:ext>
          </a:extLst>
        </xdr:cNvPr>
        <xdr:cNvSpPr txBox="1"/>
      </xdr:nvSpPr>
      <xdr:spPr>
        <a:xfrm>
          <a:off x="8048625" y="1581150"/>
          <a:ext cx="37433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This subfactor measures the general knowledge and specialized or vocational training achieved by the incumbent or expected by the employer. The degree levels are normally expressed in terms of formal education or equivalent.</a:t>
          </a:r>
          <a:endParaRPr lang="en-CA" sz="1100" i="1">
            <a:solidFill>
              <a:schemeClr val="accent6">
                <a:lumMod val="50000"/>
              </a:schemeClr>
            </a:solidFill>
            <a:effectLst/>
            <a:latin typeface="+mn-lt"/>
            <a:ea typeface="+mn-ea"/>
            <a:cs typeface="+mn-cs"/>
          </a:endParaRPr>
        </a:p>
        <a:p>
          <a:endParaRPr lang="en-CA" sz="1100" i="1">
            <a:solidFill>
              <a:schemeClr val="accent6">
                <a:lumMod val="50000"/>
              </a:schemeClr>
            </a:solidFill>
          </a:endParaRPr>
        </a:p>
      </xdr:txBody>
    </xdr:sp>
    <xdr:clientData/>
  </xdr:twoCellAnchor>
  <xdr:twoCellAnchor>
    <xdr:from>
      <xdr:col>5</xdr:col>
      <xdr:colOff>971550</xdr:colOff>
      <xdr:row>13</xdr:row>
      <xdr:rowOff>133350</xdr:rowOff>
    </xdr:from>
    <xdr:to>
      <xdr:col>11</xdr:col>
      <xdr:colOff>657225</xdr:colOff>
      <xdr:row>18</xdr:row>
      <xdr:rowOff>47625</xdr:rowOff>
    </xdr:to>
    <xdr:sp macro="" textlink="">
      <xdr:nvSpPr>
        <xdr:cNvPr id="3" name="TextBox 2">
          <a:extLst>
            <a:ext uri="{FF2B5EF4-FFF2-40B4-BE49-F238E27FC236}">
              <a16:creationId xmlns:a16="http://schemas.microsoft.com/office/drawing/2014/main" id="{69DB44CA-711B-49DE-B826-66D3D4EB707A}"/>
            </a:ext>
          </a:extLst>
        </xdr:cNvPr>
        <xdr:cNvSpPr txBox="1"/>
      </xdr:nvSpPr>
      <xdr:spPr>
        <a:xfrm>
          <a:off x="8067675" y="3267075"/>
          <a:ext cx="406717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This subfactor measures the level of progress in the Certificate Program for the Manitoba Municipal Administrators, referred to CMMA. Under the Manitoba Municipal Administrators Association Act, section 10(2) gives the authority for the certification, course establishment and designation of “Certified Manitoba Municipal Administrator”. The importance of the education has proven to be a significant influencer in salaries and weights are assigned according to the incumbent’s progress in the program.</a:t>
          </a:r>
          <a:endParaRPr lang="en-CA" sz="1100" i="1">
            <a:solidFill>
              <a:schemeClr val="accent6">
                <a:lumMod val="50000"/>
              </a:schemeClr>
            </a:solidFill>
            <a:effectLst/>
            <a:latin typeface="+mn-lt"/>
            <a:ea typeface="+mn-ea"/>
            <a:cs typeface="+mn-cs"/>
          </a:endParaRPr>
        </a:p>
        <a:p>
          <a:endParaRPr lang="en-CA" sz="1100"/>
        </a:p>
      </xdr:txBody>
    </xdr:sp>
    <xdr:clientData/>
  </xdr:twoCellAnchor>
  <xdr:twoCellAnchor>
    <xdr:from>
      <xdr:col>5</xdr:col>
      <xdr:colOff>962025</xdr:colOff>
      <xdr:row>18</xdr:row>
      <xdr:rowOff>180975</xdr:rowOff>
    </xdr:from>
    <xdr:to>
      <xdr:col>11</xdr:col>
      <xdr:colOff>657225</xdr:colOff>
      <xdr:row>21</xdr:row>
      <xdr:rowOff>47625</xdr:rowOff>
    </xdr:to>
    <xdr:sp macro="" textlink="">
      <xdr:nvSpPr>
        <xdr:cNvPr id="4" name="TextBox 3">
          <a:extLst>
            <a:ext uri="{FF2B5EF4-FFF2-40B4-BE49-F238E27FC236}">
              <a16:creationId xmlns:a16="http://schemas.microsoft.com/office/drawing/2014/main" id="{893A0975-8C35-4888-ACDB-CA6FD20E0755}"/>
            </a:ext>
          </a:extLst>
        </xdr:cNvPr>
        <xdr:cNvSpPr txBox="1"/>
      </xdr:nvSpPr>
      <xdr:spPr>
        <a:xfrm>
          <a:off x="8058150" y="4629150"/>
          <a:ext cx="40767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r>
            <a:rPr lang="en-US" sz="1100" i="1">
              <a:solidFill>
                <a:schemeClr val="accent6">
                  <a:lumMod val="50000"/>
                </a:schemeClr>
              </a:solidFill>
              <a:effectLst/>
              <a:latin typeface="+mn-lt"/>
              <a:ea typeface="+mn-ea"/>
              <a:cs typeface="+mn-cs"/>
            </a:rPr>
            <a:t>A member in good standing (IGS) includes meeting the minimum PD point and complies with all member requirements set by the MMAA. This continual learning and keeping up with developments in the field are part of a member’s good standing and worthy of being included in the matrix.</a:t>
          </a:r>
          <a:endParaRPr lang="en-CA" sz="1100" i="1">
            <a:solidFill>
              <a:schemeClr val="accent6">
                <a:lumMod val="50000"/>
              </a:schemeClr>
            </a:solidFill>
          </a:endParaRPr>
        </a:p>
      </xdr:txBody>
    </xdr:sp>
    <xdr:clientData/>
  </xdr:twoCellAnchor>
  <xdr:twoCellAnchor>
    <xdr:from>
      <xdr:col>5</xdr:col>
      <xdr:colOff>962025</xdr:colOff>
      <xdr:row>22</xdr:row>
      <xdr:rowOff>9525</xdr:rowOff>
    </xdr:from>
    <xdr:to>
      <xdr:col>11</xdr:col>
      <xdr:colOff>676275</xdr:colOff>
      <xdr:row>27</xdr:row>
      <xdr:rowOff>180975</xdr:rowOff>
    </xdr:to>
    <xdr:sp macro="" textlink="">
      <xdr:nvSpPr>
        <xdr:cNvPr id="5" name="TextBox 4">
          <a:extLst>
            <a:ext uri="{FF2B5EF4-FFF2-40B4-BE49-F238E27FC236}">
              <a16:creationId xmlns:a16="http://schemas.microsoft.com/office/drawing/2014/main" id="{AC614724-C7F9-42C9-976D-618948A4B699}"/>
            </a:ext>
          </a:extLst>
        </xdr:cNvPr>
        <xdr:cNvSpPr txBox="1"/>
      </xdr:nvSpPr>
      <xdr:spPr>
        <a:xfrm>
          <a:off x="8058150" y="5553075"/>
          <a:ext cx="40957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This subfactor serves as a scale of measurement for the amount of practical experience of the incumbent to have or expected to have by the employer when recruiting for a CAO. It assumes that the more relative experience of the individual, the more theoretical knowledge and ability is acquired to effectively perform and navigate the organization through complex situations. Discretion should be given to assess non municipal experience that brings value to the organization in the role of CAO.</a:t>
          </a:r>
          <a:endParaRPr lang="en-CA" sz="1100" i="1">
            <a:solidFill>
              <a:schemeClr val="accent6">
                <a:lumMod val="50000"/>
              </a:schemeClr>
            </a:solidFill>
            <a:effectLst/>
            <a:latin typeface="+mn-lt"/>
            <a:ea typeface="+mn-ea"/>
            <a:cs typeface="+mn-cs"/>
          </a:endParaRPr>
        </a:p>
        <a:p>
          <a:endParaRPr lang="en-CA" sz="1100"/>
        </a:p>
      </xdr:txBody>
    </xdr:sp>
    <xdr:clientData/>
  </xdr:twoCellAnchor>
  <xdr:twoCellAnchor>
    <xdr:from>
      <xdr:col>5</xdr:col>
      <xdr:colOff>981075</xdr:colOff>
      <xdr:row>28</xdr:row>
      <xdr:rowOff>219074</xdr:rowOff>
    </xdr:from>
    <xdr:to>
      <xdr:col>11</xdr:col>
      <xdr:colOff>638175</xdr:colOff>
      <xdr:row>34</xdr:row>
      <xdr:rowOff>200025</xdr:rowOff>
    </xdr:to>
    <xdr:sp macro="" textlink="">
      <xdr:nvSpPr>
        <xdr:cNvPr id="6" name="TextBox 5">
          <a:extLst>
            <a:ext uri="{FF2B5EF4-FFF2-40B4-BE49-F238E27FC236}">
              <a16:creationId xmlns:a16="http://schemas.microsoft.com/office/drawing/2014/main" id="{58764518-D0B7-422A-9F6A-9E501F27D49A}"/>
            </a:ext>
          </a:extLst>
        </xdr:cNvPr>
        <xdr:cNvSpPr txBox="1"/>
      </xdr:nvSpPr>
      <xdr:spPr>
        <a:xfrm>
          <a:off x="8077200" y="7077074"/>
          <a:ext cx="4038600"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This subfactor measures the degree of financial responsibility for the municipality. The larger the expenditure volume the greater level of controls and management practices need to be in place. The legislated duties of the CAO include financial responsibilities and the large the volume the higher level of controls must be in place.</a:t>
          </a:r>
          <a:endParaRPr lang="en-CA" sz="1100" i="1">
            <a:solidFill>
              <a:schemeClr val="accent6">
                <a:lumMod val="5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For consistent application, the audited financial statements, Schedule 5, Core Expenditures Total is applied in the weighting scheme.</a:t>
          </a:r>
          <a:endParaRPr lang="en-CA" sz="1100" i="1">
            <a:solidFill>
              <a:schemeClr val="accent6">
                <a:lumMod val="50000"/>
              </a:schemeClr>
            </a:solidFill>
            <a:effectLst/>
            <a:latin typeface="+mn-lt"/>
            <a:ea typeface="+mn-ea"/>
            <a:cs typeface="+mn-cs"/>
          </a:endParaRPr>
        </a:p>
        <a:p>
          <a:endParaRPr lang="en-CA" sz="1100"/>
        </a:p>
      </xdr:txBody>
    </xdr:sp>
    <xdr:clientData/>
  </xdr:twoCellAnchor>
  <xdr:twoCellAnchor>
    <xdr:from>
      <xdr:col>6</xdr:col>
      <xdr:colOff>9525</xdr:colOff>
      <xdr:row>36</xdr:row>
      <xdr:rowOff>28576</xdr:rowOff>
    </xdr:from>
    <xdr:to>
      <xdr:col>11</xdr:col>
      <xdr:colOff>714375</xdr:colOff>
      <xdr:row>40</xdr:row>
      <xdr:rowOff>142876</xdr:rowOff>
    </xdr:to>
    <xdr:sp macro="" textlink="">
      <xdr:nvSpPr>
        <xdr:cNvPr id="7" name="TextBox 6">
          <a:extLst>
            <a:ext uri="{FF2B5EF4-FFF2-40B4-BE49-F238E27FC236}">
              <a16:creationId xmlns:a16="http://schemas.microsoft.com/office/drawing/2014/main" id="{89ABAAA9-B5DF-4705-A1F3-F2466BDE7405}"/>
            </a:ext>
          </a:extLst>
        </xdr:cNvPr>
        <xdr:cNvSpPr txBox="1"/>
      </xdr:nvSpPr>
      <xdr:spPr>
        <a:xfrm>
          <a:off x="8096250" y="8639176"/>
          <a:ext cx="40957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This subfactor measures the number of direct reports to the CAO. The CAO conducts performance reviews of employees. The guidance and interactions with most professionally designated staff members enables the CAO to work at a higher level of leadership and less as a working manager. </a:t>
          </a:r>
          <a:endParaRPr lang="en-CA" sz="1100" i="1">
            <a:solidFill>
              <a:schemeClr val="accent6">
                <a:lumMod val="50000"/>
              </a:schemeClr>
            </a:solidFill>
            <a:effectLst/>
            <a:latin typeface="+mn-lt"/>
            <a:ea typeface="+mn-ea"/>
            <a:cs typeface="+mn-cs"/>
          </a:endParaRPr>
        </a:p>
        <a:p>
          <a:endParaRPr lang="en-CA" sz="1100"/>
        </a:p>
      </xdr:txBody>
    </xdr:sp>
    <xdr:clientData/>
  </xdr:twoCellAnchor>
  <xdr:twoCellAnchor>
    <xdr:from>
      <xdr:col>6</xdr:col>
      <xdr:colOff>38100</xdr:colOff>
      <xdr:row>43</xdr:row>
      <xdr:rowOff>180976</xdr:rowOff>
    </xdr:from>
    <xdr:to>
      <xdr:col>11</xdr:col>
      <xdr:colOff>714375</xdr:colOff>
      <xdr:row>48</xdr:row>
      <xdr:rowOff>171451</xdr:rowOff>
    </xdr:to>
    <xdr:sp macro="" textlink="">
      <xdr:nvSpPr>
        <xdr:cNvPr id="8" name="TextBox 7">
          <a:extLst>
            <a:ext uri="{FF2B5EF4-FFF2-40B4-BE49-F238E27FC236}">
              <a16:creationId xmlns:a16="http://schemas.microsoft.com/office/drawing/2014/main" id="{B8355F1B-0821-4453-81E1-846D7ED17F2B}"/>
            </a:ext>
          </a:extLst>
        </xdr:cNvPr>
        <xdr:cNvSpPr txBox="1"/>
      </xdr:nvSpPr>
      <xdr:spPr>
        <a:xfrm>
          <a:off x="8124825" y="10325101"/>
          <a:ext cx="40671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accent6">
                  <a:lumMod val="50000"/>
                </a:schemeClr>
              </a:solidFill>
              <a:effectLst/>
              <a:latin typeface="+mn-lt"/>
              <a:ea typeface="+mn-ea"/>
              <a:cs typeface="+mn-cs"/>
            </a:rPr>
            <a:t>This subfactor measures the population level of the municipality. The higher population the more services and expectations the municipality must address and incorporate into normal operations. This factor holds the largest weighting in the salary matrix due to its proven influence in determining the CAO salary level.</a:t>
          </a:r>
          <a:endParaRPr lang="en-CA" sz="1100" i="1">
            <a:solidFill>
              <a:schemeClr val="accent6">
                <a:lumMod val="50000"/>
              </a:schemeClr>
            </a:solidFill>
            <a:effectLst/>
            <a:latin typeface="+mn-lt"/>
            <a:ea typeface="+mn-ea"/>
            <a:cs typeface="+mn-cs"/>
          </a:endParaRPr>
        </a:p>
        <a:p>
          <a:endParaRPr lang="en-CA" sz="1100"/>
        </a:p>
      </xdr:txBody>
    </xdr:sp>
    <xdr:clientData/>
  </xdr:twoCellAnchor>
  <xdr:twoCellAnchor>
    <xdr:from>
      <xdr:col>1</xdr:col>
      <xdr:colOff>47625</xdr:colOff>
      <xdr:row>56</xdr:row>
      <xdr:rowOff>28575</xdr:rowOff>
    </xdr:from>
    <xdr:to>
      <xdr:col>1</xdr:col>
      <xdr:colOff>3324225</xdr:colOff>
      <xdr:row>59</xdr:row>
      <xdr:rowOff>66675</xdr:rowOff>
    </xdr:to>
    <xdr:sp macro="" textlink="">
      <xdr:nvSpPr>
        <xdr:cNvPr id="9" name="TextBox 8">
          <a:extLst>
            <a:ext uri="{FF2B5EF4-FFF2-40B4-BE49-F238E27FC236}">
              <a16:creationId xmlns:a16="http://schemas.microsoft.com/office/drawing/2014/main" id="{82044C87-5CD3-44A0-B316-F5EF7CA1E8ED}"/>
            </a:ext>
          </a:extLst>
        </xdr:cNvPr>
        <xdr:cNvSpPr txBox="1"/>
      </xdr:nvSpPr>
      <xdr:spPr>
        <a:xfrm>
          <a:off x="485775" y="12973050"/>
          <a:ext cx="32766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accent6">
                  <a:lumMod val="50000"/>
                </a:schemeClr>
              </a:solidFill>
              <a:effectLst/>
              <a:latin typeface="+mn-lt"/>
              <a:ea typeface="+mn-ea"/>
              <a:cs typeface="+mn-cs"/>
            </a:rPr>
            <a:t>This tool is not exclusive to final decision making but rather serves as a starting place for negotiations between the CAO and Council.</a:t>
          </a:r>
          <a:endParaRPr lang="en-CA" sz="1100" i="1">
            <a:solidFill>
              <a:schemeClr val="accent6">
                <a:lumMod val="50000"/>
              </a:schemeClr>
            </a:solidFill>
          </a:endParaRPr>
        </a:p>
      </xdr:txBody>
    </xdr:sp>
    <xdr:clientData/>
  </xdr:twoCellAnchor>
  <xdr:twoCellAnchor editAs="oneCell">
    <xdr:from>
      <xdr:col>0</xdr:col>
      <xdr:colOff>0</xdr:colOff>
      <xdr:row>0</xdr:row>
      <xdr:rowOff>0</xdr:rowOff>
    </xdr:from>
    <xdr:to>
      <xdr:col>1</xdr:col>
      <xdr:colOff>1088818</xdr:colOff>
      <xdr:row>1</xdr:row>
      <xdr:rowOff>0</xdr:rowOff>
    </xdr:to>
    <xdr:pic>
      <xdr:nvPicPr>
        <xdr:cNvPr id="10" name="Picture 9">
          <a:extLst>
            <a:ext uri="{FF2B5EF4-FFF2-40B4-BE49-F238E27FC236}">
              <a16:creationId xmlns:a16="http://schemas.microsoft.com/office/drawing/2014/main" id="{0D45651A-761A-2BF5-97A9-70CED9E5CCA9}"/>
            </a:ext>
          </a:extLst>
        </xdr:cNvPr>
        <xdr:cNvPicPr>
          <a:picLocks noChangeAspect="1"/>
        </xdr:cNvPicPr>
      </xdr:nvPicPr>
      <xdr:blipFill>
        <a:blip xmlns:r="http://schemas.openxmlformats.org/officeDocument/2006/relationships" r:embed="rId1"/>
        <a:stretch>
          <a:fillRect/>
        </a:stretch>
      </xdr:blipFill>
      <xdr:spPr>
        <a:xfrm>
          <a:off x="0" y="0"/>
          <a:ext cx="1478073" cy="603250"/>
        </a:xfrm>
        <a:prstGeom prst="rect">
          <a:avLst/>
        </a:prstGeom>
      </xdr:spPr>
    </xdr:pic>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932B7-9195-47D8-8D60-A4D5BDFBA465}">
  <sheetPr>
    <pageSetUpPr fitToPage="1"/>
  </sheetPr>
  <dimension ref="A1"/>
  <sheetViews>
    <sheetView view="pageBreakPreview" zoomScale="60" zoomScaleNormal="100" workbookViewId="0">
      <selection activeCell="N37" sqref="N37"/>
    </sheetView>
  </sheetViews>
  <sheetFormatPr defaultRowHeight="17.25" x14ac:dyDescent="0.35"/>
  <cols>
    <col min="23" max="28" width="0" hidden="1" customWidth="1"/>
  </cols>
  <sheetData/>
  <sheetProtection selectLockedCells="1" selectUnlockedCells="1"/>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80DE3-937C-4E77-A6C2-C460B2A43DD9}">
  <sheetPr>
    <pageSetUpPr fitToPage="1"/>
  </sheetPr>
  <dimension ref="A1:L1060"/>
  <sheetViews>
    <sheetView showGridLines="0" showRowColHeaders="0" tabSelected="1" zoomScaleNormal="100" workbookViewId="0">
      <pane ySplit="2" topLeftCell="A47" activePane="bottomLeft" state="frozen"/>
      <selection activeCell="B27" sqref="B27"/>
      <selection pane="bottomLeft" activeCell="D49" sqref="D49"/>
    </sheetView>
  </sheetViews>
  <sheetFormatPr defaultColWidth="9" defaultRowHeight="17.25" x14ac:dyDescent="0.35"/>
  <cols>
    <col min="1" max="1" width="5.75" customWidth="1"/>
    <col min="2" max="2" width="62.375" customWidth="1"/>
    <col min="3" max="3" width="7.75" style="8" customWidth="1"/>
    <col min="4" max="4" width="11.625" style="9" bestFit="1" customWidth="1"/>
    <col min="5" max="5" width="5.625" customWidth="1"/>
    <col min="6" max="6" width="13" bestFit="1" customWidth="1"/>
    <col min="7" max="7" width="9.5" bestFit="1" customWidth="1"/>
    <col min="8" max="8" width="11.875" bestFit="1" customWidth="1"/>
    <col min="9" max="10" width="9.5" bestFit="1" customWidth="1"/>
    <col min="11" max="11" width="4.125" customWidth="1"/>
    <col min="12" max="12" width="10" customWidth="1"/>
    <col min="14" max="14" width="6.25" customWidth="1"/>
  </cols>
  <sheetData>
    <row r="1" spans="1:6" ht="48" customHeight="1" x14ac:dyDescent="0.45">
      <c r="A1" s="7"/>
      <c r="C1"/>
      <c r="D1"/>
    </row>
    <row r="2" spans="1:6" x14ac:dyDescent="0.35">
      <c r="A2" s="1" t="s">
        <v>55</v>
      </c>
      <c r="C2"/>
      <c r="D2" s="14" t="s">
        <v>1</v>
      </c>
    </row>
    <row r="3" spans="1:6" x14ac:dyDescent="0.35">
      <c r="A3" s="1"/>
      <c r="B3" t="s">
        <v>53</v>
      </c>
      <c r="C3" s="39"/>
      <c r="D3" s="39"/>
      <c r="E3" s="39"/>
    </row>
    <row r="4" spans="1:6" x14ac:dyDescent="0.35">
      <c r="A4" s="1"/>
      <c r="B4" t="s">
        <v>54</v>
      </c>
      <c r="C4" s="39"/>
      <c r="D4" s="39"/>
      <c r="E4" s="39"/>
    </row>
    <row r="5" spans="1:6" ht="9.75" customHeight="1" x14ac:dyDescent="0.35">
      <c r="A5" s="1"/>
      <c r="D5"/>
    </row>
    <row r="6" spans="1:6" x14ac:dyDescent="0.35">
      <c r="A6" t="s">
        <v>52</v>
      </c>
      <c r="D6"/>
    </row>
    <row r="7" spans="1:6" ht="8.25" customHeight="1" x14ac:dyDescent="0.35">
      <c r="D7"/>
    </row>
    <row r="8" spans="1:6" x14ac:dyDescent="0.35">
      <c r="A8" t="s">
        <v>2</v>
      </c>
      <c r="C8" s="8" t="s">
        <v>0</v>
      </c>
      <c r="D8" s="26" t="s">
        <v>1</v>
      </c>
      <c r="E8" s="18" t="str">
        <f>IF(COUNT(D9:D13)&lt;2,"","Only 1 entry allowed. Correct")</f>
        <v/>
      </c>
      <c r="F8" s="17"/>
    </row>
    <row r="9" spans="1:6" x14ac:dyDescent="0.35">
      <c r="A9" s="27">
        <v>1</v>
      </c>
      <c r="B9" s="35" t="s">
        <v>3</v>
      </c>
      <c r="C9" s="27">
        <v>2</v>
      </c>
      <c r="D9" s="28"/>
      <c r="E9" s="18" t="str">
        <f>IF(D9=C9,"",IF(D9="","","Error. Clear or re-enter."))</f>
        <v/>
      </c>
      <c r="F9" s="17"/>
    </row>
    <row r="10" spans="1:6" ht="34.5" x14ac:dyDescent="0.35">
      <c r="A10" s="30">
        <v>2</v>
      </c>
      <c r="B10" s="35" t="s">
        <v>4</v>
      </c>
      <c r="C10" s="27">
        <v>4</v>
      </c>
      <c r="D10" s="28"/>
      <c r="E10" s="18" t="str">
        <f t="shared" ref="E10:E13" si="0">IF(D10=C10,"",IF(D10="","","Error. Clear or re-enter."))</f>
        <v/>
      </c>
      <c r="F10" s="17"/>
    </row>
    <row r="11" spans="1:6" ht="34.5" x14ac:dyDescent="0.35">
      <c r="A11" s="27">
        <v>3</v>
      </c>
      <c r="B11" s="35" t="s">
        <v>5</v>
      </c>
      <c r="C11" s="27">
        <v>8</v>
      </c>
      <c r="D11" s="28"/>
      <c r="E11" s="18" t="str">
        <f t="shared" si="0"/>
        <v/>
      </c>
      <c r="F11" s="17"/>
    </row>
    <row r="12" spans="1:6" x14ac:dyDescent="0.35">
      <c r="A12" s="27">
        <v>4</v>
      </c>
      <c r="B12" s="35" t="s">
        <v>6</v>
      </c>
      <c r="C12" s="27">
        <v>12</v>
      </c>
      <c r="D12" s="28"/>
      <c r="E12" s="18" t="str">
        <f t="shared" si="0"/>
        <v/>
      </c>
      <c r="F12" s="17"/>
    </row>
    <row r="13" spans="1:6" x14ac:dyDescent="0.35">
      <c r="A13" s="27">
        <v>5</v>
      </c>
      <c r="B13" s="35" t="s">
        <v>7</v>
      </c>
      <c r="C13" s="27">
        <v>15</v>
      </c>
      <c r="D13" s="28"/>
      <c r="E13" s="18" t="str">
        <f t="shared" si="0"/>
        <v/>
      </c>
      <c r="F13" s="17"/>
    </row>
    <row r="14" spans="1:6" x14ac:dyDescent="0.35">
      <c r="D14"/>
      <c r="E14" s="17"/>
      <c r="F14" s="17"/>
    </row>
    <row r="15" spans="1:6" x14ac:dyDescent="0.35">
      <c r="A15" t="s">
        <v>47</v>
      </c>
      <c r="C15" s="8" t="s">
        <v>0</v>
      </c>
      <c r="D15" s="26" t="s">
        <v>1</v>
      </c>
      <c r="E15" s="18" t="str">
        <f>IF(COUNT(D16:D18)&lt;2,"","Only 1 entry allowed. Correct")</f>
        <v/>
      </c>
      <c r="F15" s="17"/>
    </row>
    <row r="16" spans="1:6" x14ac:dyDescent="0.35">
      <c r="A16" s="27">
        <v>1</v>
      </c>
      <c r="B16" s="35" t="s">
        <v>8</v>
      </c>
      <c r="C16" s="27">
        <v>3</v>
      </c>
      <c r="D16" s="28"/>
      <c r="E16" s="18" t="str">
        <f t="shared" ref="E16:E18" si="1">IF(D16=C16,"",IF(D16="","","Error. Clear or re-enter."))</f>
        <v/>
      </c>
      <c r="F16" s="17"/>
    </row>
    <row r="17" spans="1:6" ht="34.5" x14ac:dyDescent="0.35">
      <c r="A17" s="30">
        <v>2</v>
      </c>
      <c r="B17" s="35" t="s">
        <v>9</v>
      </c>
      <c r="C17" s="27">
        <v>7</v>
      </c>
      <c r="D17" s="28"/>
      <c r="E17" s="18" t="str">
        <f t="shared" si="1"/>
        <v/>
      </c>
      <c r="F17" s="17"/>
    </row>
    <row r="18" spans="1:6" x14ac:dyDescent="0.35">
      <c r="A18" s="27">
        <v>3</v>
      </c>
      <c r="B18" s="35" t="s">
        <v>45</v>
      </c>
      <c r="C18" s="27">
        <v>10</v>
      </c>
      <c r="D18" s="28"/>
      <c r="E18" s="18" t="str">
        <f t="shared" si="1"/>
        <v/>
      </c>
      <c r="F18" s="17"/>
    </row>
    <row r="19" spans="1:6" x14ac:dyDescent="0.35">
      <c r="D19"/>
      <c r="E19" s="17"/>
      <c r="F19" s="17"/>
    </row>
    <row r="20" spans="1:6" x14ac:dyDescent="0.35">
      <c r="A20" t="s">
        <v>48</v>
      </c>
      <c r="C20" s="8" t="s">
        <v>0</v>
      </c>
      <c r="D20" s="26" t="s">
        <v>1</v>
      </c>
      <c r="E20" s="18" t="str">
        <f>IF(COUNT(D21)&lt;2,"","Only 1 entry allowed. Correct")</f>
        <v/>
      </c>
      <c r="F20" s="17"/>
    </row>
    <row r="21" spans="1:6" ht="34.5" x14ac:dyDescent="0.35">
      <c r="A21" s="27">
        <v>1</v>
      </c>
      <c r="B21" s="35" t="s">
        <v>46</v>
      </c>
      <c r="C21" s="29">
        <v>10</v>
      </c>
      <c r="D21" s="28"/>
      <c r="E21" s="18" t="str">
        <f t="shared" ref="E21" si="2">IF(D21=C21,"",IF(D21="","","Error. Clear or re-enter."))</f>
        <v/>
      </c>
      <c r="F21" s="17"/>
    </row>
    <row r="22" spans="1:6" x14ac:dyDescent="0.35">
      <c r="D22"/>
      <c r="E22" s="17"/>
      <c r="F22" s="17"/>
    </row>
    <row r="23" spans="1:6" x14ac:dyDescent="0.35">
      <c r="A23" t="s">
        <v>10</v>
      </c>
      <c r="C23" s="8" t="s">
        <v>0</v>
      </c>
      <c r="D23" s="26" t="s">
        <v>1</v>
      </c>
      <c r="E23" s="18" t="str">
        <f>IF(COUNT(D24:D28)&lt;2,"","Only 1 entry allowed. Correct")</f>
        <v/>
      </c>
      <c r="F23" s="17"/>
    </row>
    <row r="24" spans="1:6" x14ac:dyDescent="0.35">
      <c r="A24" s="27">
        <v>1</v>
      </c>
      <c r="B24" s="36" t="s">
        <v>11</v>
      </c>
      <c r="C24" s="27">
        <v>2</v>
      </c>
      <c r="D24" s="28"/>
      <c r="E24" s="18" t="str">
        <f t="shared" ref="E24:E28" si="3">IF(D24=C24,"",IF(D24="","","Error. Clear or re-enter."))</f>
        <v/>
      </c>
      <c r="F24" s="17"/>
    </row>
    <row r="25" spans="1:6" x14ac:dyDescent="0.35">
      <c r="A25" s="27">
        <v>2</v>
      </c>
      <c r="B25" s="37" t="s">
        <v>12</v>
      </c>
      <c r="C25" s="27">
        <v>5</v>
      </c>
      <c r="D25" s="28"/>
      <c r="E25" s="18" t="str">
        <f t="shared" si="3"/>
        <v/>
      </c>
      <c r="F25" s="17"/>
    </row>
    <row r="26" spans="1:6" x14ac:dyDescent="0.35">
      <c r="A26" s="27">
        <v>3</v>
      </c>
      <c r="B26" s="37" t="s">
        <v>13</v>
      </c>
      <c r="C26" s="27">
        <v>10</v>
      </c>
      <c r="D26" s="28"/>
      <c r="E26" s="18" t="str">
        <f t="shared" si="3"/>
        <v/>
      </c>
      <c r="F26" s="17"/>
    </row>
    <row r="27" spans="1:6" x14ac:dyDescent="0.35">
      <c r="A27" s="27">
        <v>4</v>
      </c>
      <c r="B27" s="37" t="s">
        <v>14</v>
      </c>
      <c r="C27" s="27">
        <v>15</v>
      </c>
      <c r="D27" s="28"/>
      <c r="E27" s="18" t="str">
        <f t="shared" si="3"/>
        <v/>
      </c>
      <c r="F27" s="17"/>
    </row>
    <row r="28" spans="1:6" x14ac:dyDescent="0.35">
      <c r="A28" s="27">
        <v>5</v>
      </c>
      <c r="B28" s="37" t="s">
        <v>15</v>
      </c>
      <c r="C28" s="27">
        <v>20</v>
      </c>
      <c r="D28" s="28"/>
      <c r="E28" s="18" t="str">
        <f t="shared" si="3"/>
        <v/>
      </c>
      <c r="F28" s="17"/>
    </row>
    <row r="29" spans="1:6" x14ac:dyDescent="0.35">
      <c r="D29"/>
      <c r="E29" s="17"/>
      <c r="F29" s="17"/>
    </row>
    <row r="30" spans="1:6" x14ac:dyDescent="0.35">
      <c r="A30" t="s">
        <v>16</v>
      </c>
      <c r="C30" s="8" t="s">
        <v>0</v>
      </c>
      <c r="D30" s="26" t="s">
        <v>1</v>
      </c>
      <c r="E30" s="18" t="str">
        <f>IF(COUNT(D31:D35)&lt;2,"","Only 1 entry allowed. Correct")</f>
        <v/>
      </c>
      <c r="F30" s="17"/>
    </row>
    <row r="31" spans="1:6" x14ac:dyDescent="0.35">
      <c r="A31" s="27">
        <v>1</v>
      </c>
      <c r="B31" s="36" t="s">
        <v>17</v>
      </c>
      <c r="C31" s="27">
        <v>2</v>
      </c>
      <c r="D31" s="28"/>
      <c r="E31" s="18" t="str">
        <f t="shared" ref="E31:E35" si="4">IF(D31=C31,"",IF(D31="","","Error. Clear or re-enter."))</f>
        <v/>
      </c>
      <c r="F31" s="17"/>
    </row>
    <row r="32" spans="1:6" x14ac:dyDescent="0.35">
      <c r="A32" s="27">
        <v>2</v>
      </c>
      <c r="B32" s="37" t="s">
        <v>18</v>
      </c>
      <c r="C32" s="27">
        <v>4</v>
      </c>
      <c r="D32" s="28"/>
      <c r="E32" s="18" t="str">
        <f t="shared" si="4"/>
        <v/>
      </c>
      <c r="F32" s="17"/>
    </row>
    <row r="33" spans="1:12" x14ac:dyDescent="0.35">
      <c r="A33" s="27">
        <v>3</v>
      </c>
      <c r="B33" s="37" t="s">
        <v>19</v>
      </c>
      <c r="C33" s="27">
        <v>8</v>
      </c>
      <c r="D33" s="28"/>
      <c r="E33" s="18" t="str">
        <f t="shared" si="4"/>
        <v/>
      </c>
      <c r="F33" s="17"/>
    </row>
    <row r="34" spans="1:12" x14ac:dyDescent="0.35">
      <c r="A34" s="27">
        <v>4</v>
      </c>
      <c r="B34" s="37" t="s">
        <v>20</v>
      </c>
      <c r="C34" s="27">
        <v>9</v>
      </c>
      <c r="D34" s="28"/>
      <c r="E34" s="18" t="str">
        <f t="shared" si="4"/>
        <v/>
      </c>
      <c r="F34" s="17"/>
    </row>
    <row r="35" spans="1:12" x14ac:dyDescent="0.35">
      <c r="A35" s="27">
        <v>5</v>
      </c>
      <c r="B35" s="37" t="s">
        <v>21</v>
      </c>
      <c r="C35" s="27">
        <v>10</v>
      </c>
      <c r="D35" s="28"/>
      <c r="E35" s="18" t="str">
        <f t="shared" si="4"/>
        <v/>
      </c>
      <c r="F35" s="17"/>
    </row>
    <row r="36" spans="1:12" x14ac:dyDescent="0.35">
      <c r="B36" s="12"/>
      <c r="C36"/>
      <c r="D36"/>
      <c r="E36" s="17"/>
      <c r="F36" s="34"/>
      <c r="I36" s="23"/>
      <c r="L36" s="23"/>
    </row>
    <row r="37" spans="1:12" x14ac:dyDescent="0.35">
      <c r="A37" t="s">
        <v>22</v>
      </c>
      <c r="C37" s="8" t="s">
        <v>0</v>
      </c>
      <c r="D37" s="26" t="s">
        <v>1</v>
      </c>
      <c r="E37" s="18" t="str">
        <f>IF(COUNT(D38:D41)&lt;2,"","Only 1 entry allowed. Correct")</f>
        <v/>
      </c>
      <c r="F37" s="17"/>
    </row>
    <row r="38" spans="1:12" x14ac:dyDescent="0.35">
      <c r="A38" s="27">
        <v>1</v>
      </c>
      <c r="B38" s="37" t="s">
        <v>23</v>
      </c>
      <c r="C38" s="27">
        <v>1</v>
      </c>
      <c r="D38" s="28"/>
      <c r="E38" s="18" t="str">
        <f t="shared" ref="E38:E41" si="5">IF(D38=C38,"",IF(D38="","","Error. Clear or re-enter."))</f>
        <v/>
      </c>
      <c r="F38" s="17"/>
    </row>
    <row r="39" spans="1:12" x14ac:dyDescent="0.35">
      <c r="A39" s="27">
        <v>2</v>
      </c>
      <c r="B39" s="37" t="s">
        <v>24</v>
      </c>
      <c r="C39" s="27">
        <v>2</v>
      </c>
      <c r="D39" s="28"/>
      <c r="E39" s="18" t="str">
        <f t="shared" si="5"/>
        <v/>
      </c>
      <c r="F39" s="17"/>
    </row>
    <row r="40" spans="1:12" x14ac:dyDescent="0.35">
      <c r="A40" s="27">
        <v>3</v>
      </c>
      <c r="B40" s="38" t="s">
        <v>25</v>
      </c>
      <c r="C40" s="27">
        <v>3</v>
      </c>
      <c r="D40" s="28"/>
      <c r="E40" s="18" t="str">
        <f t="shared" si="5"/>
        <v/>
      </c>
      <c r="F40" s="17"/>
    </row>
    <row r="41" spans="1:12" x14ac:dyDescent="0.35">
      <c r="A41" s="27">
        <v>4</v>
      </c>
      <c r="B41" s="38" t="s">
        <v>26</v>
      </c>
      <c r="C41" s="27">
        <v>5</v>
      </c>
      <c r="D41" s="28"/>
      <c r="E41" s="18" t="str">
        <f t="shared" si="5"/>
        <v/>
      </c>
      <c r="F41" s="17"/>
    </row>
    <row r="42" spans="1:12" x14ac:dyDescent="0.35">
      <c r="B42" s="13"/>
      <c r="C42"/>
      <c r="D42"/>
      <c r="E42" s="17"/>
      <c r="F42" s="17"/>
    </row>
    <row r="43" spans="1:12" x14ac:dyDescent="0.35">
      <c r="A43" t="s">
        <v>27</v>
      </c>
      <c r="D43"/>
      <c r="E43" s="17"/>
      <c r="F43" s="17"/>
    </row>
    <row r="44" spans="1:12" x14ac:dyDescent="0.35">
      <c r="B44" t="s">
        <v>28</v>
      </c>
      <c r="C44" s="8" t="s">
        <v>0</v>
      </c>
      <c r="D44" s="26" t="s">
        <v>1</v>
      </c>
      <c r="E44" s="18" t="str">
        <f>IF(COUNT(D45:D49)&lt;2,"","Only 1 entry allowed. Correct")</f>
        <v/>
      </c>
      <c r="F44" s="17"/>
    </row>
    <row r="45" spans="1:12" x14ac:dyDescent="0.35">
      <c r="A45" s="27">
        <v>1</v>
      </c>
      <c r="B45" s="37" t="s">
        <v>29</v>
      </c>
      <c r="C45" s="27">
        <v>5</v>
      </c>
      <c r="D45" s="28"/>
      <c r="E45" s="18" t="str">
        <f t="shared" ref="E45:E49" si="6">IF(D45=C45,"",IF(D45="","","Error. Clear or re-enter."))</f>
        <v/>
      </c>
      <c r="F45" s="17"/>
    </row>
    <row r="46" spans="1:12" x14ac:dyDescent="0.35">
      <c r="A46" s="27">
        <v>2</v>
      </c>
      <c r="B46" s="37" t="s">
        <v>30</v>
      </c>
      <c r="C46" s="27">
        <v>8</v>
      </c>
      <c r="D46" s="28"/>
      <c r="E46" s="18" t="str">
        <f t="shared" si="6"/>
        <v/>
      </c>
      <c r="F46" s="17"/>
    </row>
    <row r="47" spans="1:12" x14ac:dyDescent="0.35">
      <c r="A47" s="27">
        <v>3</v>
      </c>
      <c r="B47" s="37" t="s">
        <v>31</v>
      </c>
      <c r="C47" s="27">
        <v>15</v>
      </c>
      <c r="D47" s="28"/>
      <c r="E47" s="18" t="str">
        <f t="shared" si="6"/>
        <v/>
      </c>
      <c r="F47" s="17"/>
    </row>
    <row r="48" spans="1:12" x14ac:dyDescent="0.35">
      <c r="A48" s="27">
        <v>4</v>
      </c>
      <c r="B48" s="37" t="s">
        <v>32</v>
      </c>
      <c r="C48" s="27">
        <v>20</v>
      </c>
      <c r="D48" s="28"/>
      <c r="E48" s="18" t="str">
        <f t="shared" si="6"/>
        <v/>
      </c>
      <c r="F48" s="17"/>
    </row>
    <row r="49" spans="1:12" x14ac:dyDescent="0.35">
      <c r="A49" s="27">
        <v>5</v>
      </c>
      <c r="B49" s="37" t="s">
        <v>33</v>
      </c>
      <c r="C49" s="29">
        <v>30</v>
      </c>
      <c r="D49" s="28"/>
      <c r="E49" s="18" t="str">
        <f t="shared" si="6"/>
        <v/>
      </c>
      <c r="F49" s="17"/>
    </row>
    <row r="50" spans="1:12" x14ac:dyDescent="0.35">
      <c r="B50" s="8" t="s">
        <v>51</v>
      </c>
      <c r="D50" s="4">
        <f>SUM(D8:D49)</f>
        <v>0</v>
      </c>
    </row>
    <row r="51" spans="1:12" ht="8.25" customHeight="1" thickBot="1" x14ac:dyDescent="0.4">
      <c r="B51" s="8"/>
      <c r="D51" s="11"/>
      <c r="E51" s="18"/>
    </row>
    <row r="52" spans="1:12" ht="22.5" thickBot="1" x14ac:dyDescent="0.5">
      <c r="B52" s="24" t="s">
        <v>34</v>
      </c>
      <c r="D52" s="10" t="str">
        <f>IF(OR(D50&lt;$D$55,D50=$D$55),"Class 1",IF(AND(D50&gt;$D$55,D50&lt;$C$57),"Class 2",IF(AND(D50&gt;$D$56,D50&lt;$C$58),"Class 3",IF(AND(D50&gt;$D$57,D50&lt;$C$59),"Class 4",IF(D50&gt;$D$58,"Class 5",)))))</f>
        <v>Class 1</v>
      </c>
      <c r="F52" s="22" t="s">
        <v>56</v>
      </c>
      <c r="G52" s="2"/>
      <c r="H52" s="2"/>
      <c r="I52" s="2"/>
      <c r="J52" s="3"/>
      <c r="K52" s="2"/>
      <c r="L52" s="4"/>
    </row>
    <row r="53" spans="1:12" x14ac:dyDescent="0.35">
      <c r="B53" s="8"/>
      <c r="C53" s="21"/>
      <c r="D53" s="19"/>
      <c r="E53" s="5" t="s">
        <v>35</v>
      </c>
      <c r="F53" s="6" t="s">
        <v>36</v>
      </c>
      <c r="G53" s="6">
        <v>2</v>
      </c>
      <c r="H53" s="6">
        <v>3</v>
      </c>
      <c r="I53" s="6">
        <v>4</v>
      </c>
      <c r="J53" s="6">
        <v>5</v>
      </c>
      <c r="K53" s="6"/>
      <c r="L53" s="25" t="s">
        <v>50</v>
      </c>
    </row>
    <row r="54" spans="1:12" x14ac:dyDescent="0.35">
      <c r="B54" s="8"/>
      <c r="C54" s="15" t="s">
        <v>37</v>
      </c>
      <c r="D54" s="15" t="s">
        <v>38</v>
      </c>
      <c r="E54" s="15"/>
      <c r="F54" s="11"/>
      <c r="G54" s="11"/>
      <c r="H54" s="11"/>
      <c r="I54" s="11"/>
      <c r="J54" s="11"/>
      <c r="K54" s="18" t="s">
        <v>39</v>
      </c>
      <c r="L54" s="11"/>
    </row>
    <row r="55" spans="1:12" x14ac:dyDescent="0.35">
      <c r="B55" s="16" t="str">
        <f>IF(D$52="Class 1","Calculated Range","")</f>
        <v>Calculated Range</v>
      </c>
      <c r="C55" s="31">
        <v>25</v>
      </c>
      <c r="D55" s="31">
        <v>40</v>
      </c>
      <c r="E55" s="29">
        <v>1</v>
      </c>
      <c r="F55" s="32">
        <v>78.022000000000006</v>
      </c>
      <c r="G55" s="32">
        <v>83.596000000000004</v>
      </c>
      <c r="H55" s="32">
        <v>89.168999999999997</v>
      </c>
      <c r="I55" s="32">
        <v>94.742000000000004</v>
      </c>
      <c r="J55" s="32">
        <v>100.315</v>
      </c>
      <c r="K55" s="32" t="s">
        <v>40</v>
      </c>
      <c r="L55" s="32">
        <v>105.33</v>
      </c>
    </row>
    <row r="56" spans="1:12" x14ac:dyDescent="0.35">
      <c r="B56" s="15" t="str">
        <f>IF(D$52="Class 2","Calculated Range","")</f>
        <v/>
      </c>
      <c r="C56" s="31">
        <v>41</v>
      </c>
      <c r="D56" s="31">
        <v>55</v>
      </c>
      <c r="E56" s="29">
        <v>2</v>
      </c>
      <c r="F56" s="32">
        <v>100.315</v>
      </c>
      <c r="G56" s="32">
        <v>105.88800000000001</v>
      </c>
      <c r="H56" s="32">
        <v>111.461</v>
      </c>
      <c r="I56" s="32">
        <v>117.03400000000001</v>
      </c>
      <c r="J56" s="32">
        <v>122.607</v>
      </c>
      <c r="K56" s="32" t="s">
        <v>41</v>
      </c>
      <c r="L56" s="32">
        <v>128.73699999999999</v>
      </c>
    </row>
    <row r="57" spans="1:12" x14ac:dyDescent="0.35">
      <c r="B57" s="16" t="str">
        <f>IF(D$52="Class 3","Calculated Range","")</f>
        <v/>
      </c>
      <c r="C57" s="31">
        <v>56</v>
      </c>
      <c r="D57" s="31">
        <v>70</v>
      </c>
      <c r="E57" s="29">
        <v>3</v>
      </c>
      <c r="F57" s="32">
        <v>122.607</v>
      </c>
      <c r="G57" s="32">
        <v>128.18</v>
      </c>
      <c r="H57" s="32">
        <v>133.75299999999999</v>
      </c>
      <c r="I57" s="32">
        <v>139.32599999999999</v>
      </c>
      <c r="J57" s="32">
        <v>144.899</v>
      </c>
      <c r="K57" s="32" t="s">
        <v>42</v>
      </c>
      <c r="L57" s="32">
        <v>152.14400000000001</v>
      </c>
    </row>
    <row r="58" spans="1:12" x14ac:dyDescent="0.35">
      <c r="B58" s="15" t="str">
        <f>IF(D$52="Class 4","Calculated Range","")</f>
        <v/>
      </c>
      <c r="C58" s="31">
        <v>71</v>
      </c>
      <c r="D58" s="31">
        <v>85</v>
      </c>
      <c r="E58" s="29">
        <v>4</v>
      </c>
      <c r="F58" s="32">
        <v>144.899</v>
      </c>
      <c r="G58" s="32">
        <v>151.86500000000001</v>
      </c>
      <c r="H58" s="32">
        <v>158.83099999999999</v>
      </c>
      <c r="I58" s="32">
        <v>165.798</v>
      </c>
      <c r="J58" s="32">
        <v>172.76400000000001</v>
      </c>
      <c r="K58" s="32" t="s">
        <v>43</v>
      </c>
      <c r="L58" s="32">
        <v>181.40199999999999</v>
      </c>
    </row>
    <row r="59" spans="1:12" x14ac:dyDescent="0.35">
      <c r="B59" s="16" t="str">
        <f>IF(D$52="Class 5","Calculated Range","")</f>
        <v/>
      </c>
      <c r="C59" s="31">
        <v>86</v>
      </c>
      <c r="D59" s="31">
        <v>100</v>
      </c>
      <c r="E59" s="29">
        <v>5</v>
      </c>
      <c r="F59" s="32">
        <v>172.76400000000001</v>
      </c>
      <c r="G59" s="32">
        <v>178.33699999999999</v>
      </c>
      <c r="H59" s="32">
        <v>183.91</v>
      </c>
      <c r="I59" s="32">
        <v>189.483</v>
      </c>
      <c r="J59" s="32">
        <v>195.05600000000001</v>
      </c>
      <c r="K59" s="32" t="s">
        <v>44</v>
      </c>
      <c r="L59" s="32">
        <v>204.809</v>
      </c>
    </row>
    <row r="60" spans="1:12" ht="6" customHeight="1" x14ac:dyDescent="0.35">
      <c r="B60" s="20"/>
      <c r="D60" s="17"/>
    </row>
    <row r="61" spans="1:12" x14ac:dyDescent="0.35">
      <c r="C61" s="33" t="s">
        <v>49</v>
      </c>
      <c r="D61"/>
    </row>
    <row r="62" spans="1:12" x14ac:dyDescent="0.35">
      <c r="D62"/>
    </row>
    <row r="63" spans="1:12" x14ac:dyDescent="0.35">
      <c r="D63"/>
    </row>
    <row r="64" spans="1:12" x14ac:dyDescent="0.35">
      <c r="D64"/>
    </row>
    <row r="65" spans="4:4" x14ac:dyDescent="0.35">
      <c r="D65"/>
    </row>
    <row r="66" spans="4:4" x14ac:dyDescent="0.35">
      <c r="D66"/>
    </row>
    <row r="67" spans="4:4" x14ac:dyDescent="0.35">
      <c r="D67"/>
    </row>
    <row r="68" spans="4:4" x14ac:dyDescent="0.35">
      <c r="D68"/>
    </row>
    <row r="69" spans="4:4" x14ac:dyDescent="0.35">
      <c r="D69"/>
    </row>
    <row r="70" spans="4:4" x14ac:dyDescent="0.35">
      <c r="D70"/>
    </row>
    <row r="71" spans="4:4" x14ac:dyDescent="0.35">
      <c r="D71"/>
    </row>
    <row r="72" spans="4:4" x14ac:dyDescent="0.35">
      <c r="D72"/>
    </row>
    <row r="73" spans="4:4" x14ac:dyDescent="0.35">
      <c r="D73"/>
    </row>
    <row r="74" spans="4:4" x14ac:dyDescent="0.35">
      <c r="D74"/>
    </row>
    <row r="75" spans="4:4" x14ac:dyDescent="0.35">
      <c r="D75"/>
    </row>
    <row r="76" spans="4:4" x14ac:dyDescent="0.35">
      <c r="D76"/>
    </row>
    <row r="77" spans="4:4" x14ac:dyDescent="0.35">
      <c r="D77"/>
    </row>
    <row r="78" spans="4:4" x14ac:dyDescent="0.35">
      <c r="D78"/>
    </row>
    <row r="79" spans="4:4" x14ac:dyDescent="0.35">
      <c r="D79"/>
    </row>
    <row r="80" spans="4:4" x14ac:dyDescent="0.35">
      <c r="D80"/>
    </row>
    <row r="81" spans="4:4" x14ac:dyDescent="0.35">
      <c r="D81"/>
    </row>
    <row r="82" spans="4:4" x14ac:dyDescent="0.35">
      <c r="D82"/>
    </row>
    <row r="83" spans="4:4" x14ac:dyDescent="0.35">
      <c r="D83"/>
    </row>
    <row r="84" spans="4:4" x14ac:dyDescent="0.35">
      <c r="D84"/>
    </row>
    <row r="85" spans="4:4" x14ac:dyDescent="0.35">
      <c r="D85"/>
    </row>
    <row r="86" spans="4:4" x14ac:dyDescent="0.35">
      <c r="D86"/>
    </row>
    <row r="87" spans="4:4" x14ac:dyDescent="0.35">
      <c r="D87"/>
    </row>
    <row r="88" spans="4:4" x14ac:dyDescent="0.35">
      <c r="D88"/>
    </row>
    <row r="89" spans="4:4" x14ac:dyDescent="0.35">
      <c r="D89"/>
    </row>
    <row r="90" spans="4:4" x14ac:dyDescent="0.35">
      <c r="D90"/>
    </row>
    <row r="91" spans="4:4" x14ac:dyDescent="0.35">
      <c r="D91"/>
    </row>
    <row r="92" spans="4:4" x14ac:dyDescent="0.35">
      <c r="D92"/>
    </row>
    <row r="93" spans="4:4" x14ac:dyDescent="0.35">
      <c r="D93"/>
    </row>
    <row r="94" spans="4:4" x14ac:dyDescent="0.35">
      <c r="D94"/>
    </row>
    <row r="95" spans="4:4" x14ac:dyDescent="0.35">
      <c r="D95"/>
    </row>
    <row r="96" spans="4:4" x14ac:dyDescent="0.35">
      <c r="D96"/>
    </row>
    <row r="97" spans="4:4" x14ac:dyDescent="0.35">
      <c r="D97"/>
    </row>
    <row r="98" spans="4:4" x14ac:dyDescent="0.35">
      <c r="D98"/>
    </row>
    <row r="99" spans="4:4" x14ac:dyDescent="0.35">
      <c r="D99"/>
    </row>
    <row r="100" spans="4:4" x14ac:dyDescent="0.35">
      <c r="D100"/>
    </row>
    <row r="101" spans="4:4" x14ac:dyDescent="0.35">
      <c r="D101"/>
    </row>
    <row r="102" spans="4:4" x14ac:dyDescent="0.35">
      <c r="D102"/>
    </row>
    <row r="103" spans="4:4" x14ac:dyDescent="0.35">
      <c r="D103"/>
    </row>
    <row r="104" spans="4:4" x14ac:dyDescent="0.35">
      <c r="D104"/>
    </row>
    <row r="105" spans="4:4" x14ac:dyDescent="0.35">
      <c r="D105"/>
    </row>
    <row r="106" spans="4:4" x14ac:dyDescent="0.35">
      <c r="D106"/>
    </row>
    <row r="107" spans="4:4" x14ac:dyDescent="0.35">
      <c r="D107"/>
    </row>
    <row r="108" spans="4:4" x14ac:dyDescent="0.35">
      <c r="D108"/>
    </row>
    <row r="109" spans="4:4" x14ac:dyDescent="0.35">
      <c r="D109"/>
    </row>
    <row r="110" spans="4:4" x14ac:dyDescent="0.35">
      <c r="D110"/>
    </row>
    <row r="111" spans="4:4" x14ac:dyDescent="0.35">
      <c r="D111"/>
    </row>
    <row r="112" spans="4:4" x14ac:dyDescent="0.35">
      <c r="D112"/>
    </row>
    <row r="113" spans="4:4" x14ac:dyDescent="0.35">
      <c r="D113"/>
    </row>
    <row r="114" spans="4:4" x14ac:dyDescent="0.35">
      <c r="D114"/>
    </row>
    <row r="115" spans="4:4" x14ac:dyDescent="0.35">
      <c r="D115"/>
    </row>
    <row r="116" spans="4:4" x14ac:dyDescent="0.35">
      <c r="D116"/>
    </row>
    <row r="117" spans="4:4" x14ac:dyDescent="0.35">
      <c r="D117"/>
    </row>
    <row r="118" spans="4:4" x14ac:dyDescent="0.35">
      <c r="D118"/>
    </row>
    <row r="119" spans="4:4" x14ac:dyDescent="0.35">
      <c r="D119"/>
    </row>
    <row r="120" spans="4:4" x14ac:dyDescent="0.35">
      <c r="D120"/>
    </row>
    <row r="121" spans="4:4" x14ac:dyDescent="0.35">
      <c r="D121"/>
    </row>
    <row r="122" spans="4:4" x14ac:dyDescent="0.35">
      <c r="D122"/>
    </row>
    <row r="123" spans="4:4" x14ac:dyDescent="0.35">
      <c r="D123"/>
    </row>
    <row r="124" spans="4:4" x14ac:dyDescent="0.35">
      <c r="D124"/>
    </row>
    <row r="125" spans="4:4" x14ac:dyDescent="0.35">
      <c r="D125"/>
    </row>
    <row r="126" spans="4:4" x14ac:dyDescent="0.35">
      <c r="D126"/>
    </row>
    <row r="127" spans="4:4" x14ac:dyDescent="0.35">
      <c r="D127"/>
    </row>
    <row r="128" spans="4:4" x14ac:dyDescent="0.35">
      <c r="D128"/>
    </row>
    <row r="129" spans="4:4" x14ac:dyDescent="0.35">
      <c r="D129"/>
    </row>
    <row r="130" spans="4:4" x14ac:dyDescent="0.35">
      <c r="D130"/>
    </row>
    <row r="131" spans="4:4" x14ac:dyDescent="0.35">
      <c r="D131"/>
    </row>
    <row r="132" spans="4:4" x14ac:dyDescent="0.35">
      <c r="D132"/>
    </row>
    <row r="133" spans="4:4" x14ac:dyDescent="0.35">
      <c r="D133"/>
    </row>
    <row r="134" spans="4:4" x14ac:dyDescent="0.35">
      <c r="D134"/>
    </row>
    <row r="135" spans="4:4" x14ac:dyDescent="0.35">
      <c r="D135"/>
    </row>
    <row r="136" spans="4:4" x14ac:dyDescent="0.35">
      <c r="D136"/>
    </row>
    <row r="137" spans="4:4" x14ac:dyDescent="0.35">
      <c r="D137"/>
    </row>
    <row r="138" spans="4:4" x14ac:dyDescent="0.35">
      <c r="D138"/>
    </row>
    <row r="139" spans="4:4" x14ac:dyDescent="0.35">
      <c r="D139"/>
    </row>
    <row r="140" spans="4:4" x14ac:dyDescent="0.35">
      <c r="D140"/>
    </row>
    <row r="141" spans="4:4" x14ac:dyDescent="0.35">
      <c r="D141"/>
    </row>
    <row r="142" spans="4:4" x14ac:dyDescent="0.35">
      <c r="D142"/>
    </row>
    <row r="143" spans="4:4" x14ac:dyDescent="0.35">
      <c r="D143"/>
    </row>
    <row r="144" spans="4:4" x14ac:dyDescent="0.35">
      <c r="D144"/>
    </row>
    <row r="145" spans="4:4" x14ac:dyDescent="0.35">
      <c r="D145"/>
    </row>
    <row r="146" spans="4:4" x14ac:dyDescent="0.35">
      <c r="D146"/>
    </row>
    <row r="147" spans="4:4" x14ac:dyDescent="0.35">
      <c r="D147"/>
    </row>
    <row r="148" spans="4:4" x14ac:dyDescent="0.35">
      <c r="D148"/>
    </row>
    <row r="149" spans="4:4" x14ac:dyDescent="0.35">
      <c r="D149"/>
    </row>
    <row r="150" spans="4:4" x14ac:dyDescent="0.35">
      <c r="D150"/>
    </row>
    <row r="151" spans="4:4" x14ac:dyDescent="0.35">
      <c r="D151"/>
    </row>
    <row r="152" spans="4:4" x14ac:dyDescent="0.35">
      <c r="D152"/>
    </row>
    <row r="153" spans="4:4" x14ac:dyDescent="0.35">
      <c r="D153"/>
    </row>
    <row r="154" spans="4:4" x14ac:dyDescent="0.35">
      <c r="D154"/>
    </row>
    <row r="155" spans="4:4" x14ac:dyDescent="0.35">
      <c r="D155"/>
    </row>
    <row r="156" spans="4:4" x14ac:dyDescent="0.35">
      <c r="D156"/>
    </row>
    <row r="157" spans="4:4" x14ac:dyDescent="0.35">
      <c r="D157"/>
    </row>
    <row r="158" spans="4:4" x14ac:dyDescent="0.35">
      <c r="D158"/>
    </row>
    <row r="159" spans="4:4" x14ac:dyDescent="0.35">
      <c r="D159"/>
    </row>
    <row r="160" spans="4:4" x14ac:dyDescent="0.35">
      <c r="D160"/>
    </row>
    <row r="161" spans="4:4" x14ac:dyDescent="0.35">
      <c r="D161"/>
    </row>
    <row r="162" spans="4:4" x14ac:dyDescent="0.35">
      <c r="D162"/>
    </row>
    <row r="163" spans="4:4" x14ac:dyDescent="0.35">
      <c r="D163"/>
    </row>
    <row r="164" spans="4:4" x14ac:dyDescent="0.35">
      <c r="D164"/>
    </row>
    <row r="165" spans="4:4" x14ac:dyDescent="0.35">
      <c r="D165"/>
    </row>
    <row r="166" spans="4:4" x14ac:dyDescent="0.35">
      <c r="D166"/>
    </row>
    <row r="167" spans="4:4" x14ac:dyDescent="0.35">
      <c r="D167"/>
    </row>
    <row r="168" spans="4:4" x14ac:dyDescent="0.35">
      <c r="D168"/>
    </row>
    <row r="169" spans="4:4" x14ac:dyDescent="0.35">
      <c r="D169"/>
    </row>
    <row r="170" spans="4:4" x14ac:dyDescent="0.35">
      <c r="D170"/>
    </row>
    <row r="171" spans="4:4" x14ac:dyDescent="0.35">
      <c r="D171"/>
    </row>
    <row r="172" spans="4:4" x14ac:dyDescent="0.35">
      <c r="D172"/>
    </row>
    <row r="173" spans="4:4" x14ac:dyDescent="0.35">
      <c r="D173"/>
    </row>
    <row r="174" spans="4:4" x14ac:dyDescent="0.35">
      <c r="D174"/>
    </row>
    <row r="175" spans="4:4" x14ac:dyDescent="0.35">
      <c r="D175"/>
    </row>
    <row r="176" spans="4:4" x14ac:dyDescent="0.35">
      <c r="D176"/>
    </row>
    <row r="177" spans="4:4" x14ac:dyDescent="0.35">
      <c r="D177"/>
    </row>
    <row r="178" spans="4:4" x14ac:dyDescent="0.35">
      <c r="D178"/>
    </row>
    <row r="179" spans="4:4" x14ac:dyDescent="0.35">
      <c r="D179"/>
    </row>
    <row r="180" spans="4:4" x14ac:dyDescent="0.35">
      <c r="D180"/>
    </row>
    <row r="181" spans="4:4" x14ac:dyDescent="0.35">
      <c r="D181"/>
    </row>
    <row r="182" spans="4:4" x14ac:dyDescent="0.35">
      <c r="D182"/>
    </row>
    <row r="183" spans="4:4" x14ac:dyDescent="0.35">
      <c r="D183"/>
    </row>
    <row r="184" spans="4:4" x14ac:dyDescent="0.35">
      <c r="D184"/>
    </row>
    <row r="185" spans="4:4" x14ac:dyDescent="0.35">
      <c r="D185"/>
    </row>
    <row r="186" spans="4:4" x14ac:dyDescent="0.35">
      <c r="D186"/>
    </row>
    <row r="187" spans="4:4" x14ac:dyDescent="0.35">
      <c r="D187"/>
    </row>
    <row r="188" spans="4:4" x14ac:dyDescent="0.35">
      <c r="D188"/>
    </row>
    <row r="189" spans="4:4" x14ac:dyDescent="0.35">
      <c r="D189"/>
    </row>
    <row r="190" spans="4:4" x14ac:dyDescent="0.35">
      <c r="D190"/>
    </row>
    <row r="191" spans="4:4" x14ac:dyDescent="0.35">
      <c r="D191"/>
    </row>
    <row r="192" spans="4:4" x14ac:dyDescent="0.35">
      <c r="D192"/>
    </row>
    <row r="193" spans="4:4" x14ac:dyDescent="0.35">
      <c r="D193"/>
    </row>
    <row r="194" spans="4:4" x14ac:dyDescent="0.35">
      <c r="D194"/>
    </row>
    <row r="195" spans="4:4" x14ac:dyDescent="0.35">
      <c r="D195"/>
    </row>
    <row r="196" spans="4:4" x14ac:dyDescent="0.35">
      <c r="D196"/>
    </row>
    <row r="197" spans="4:4" x14ac:dyDescent="0.35">
      <c r="D197"/>
    </row>
    <row r="198" spans="4:4" x14ac:dyDescent="0.35">
      <c r="D198"/>
    </row>
    <row r="199" spans="4:4" x14ac:dyDescent="0.35">
      <c r="D199"/>
    </row>
    <row r="200" spans="4:4" x14ac:dyDescent="0.35">
      <c r="D200"/>
    </row>
    <row r="201" spans="4:4" x14ac:dyDescent="0.35">
      <c r="D201"/>
    </row>
    <row r="202" spans="4:4" x14ac:dyDescent="0.35">
      <c r="D202"/>
    </row>
    <row r="203" spans="4:4" x14ac:dyDescent="0.35">
      <c r="D203"/>
    </row>
    <row r="204" spans="4:4" x14ac:dyDescent="0.35">
      <c r="D204"/>
    </row>
    <row r="205" spans="4:4" x14ac:dyDescent="0.35">
      <c r="D205"/>
    </row>
    <row r="206" spans="4:4" x14ac:dyDescent="0.35">
      <c r="D206"/>
    </row>
    <row r="207" spans="4:4" x14ac:dyDescent="0.35">
      <c r="D207"/>
    </row>
    <row r="208" spans="4:4" x14ac:dyDescent="0.35">
      <c r="D208"/>
    </row>
    <row r="209" spans="4:4" x14ac:dyDescent="0.35">
      <c r="D209"/>
    </row>
    <row r="210" spans="4:4" x14ac:dyDescent="0.35">
      <c r="D210"/>
    </row>
    <row r="211" spans="4:4" x14ac:dyDescent="0.35">
      <c r="D211"/>
    </row>
    <row r="212" spans="4:4" x14ac:dyDescent="0.35">
      <c r="D212"/>
    </row>
    <row r="213" spans="4:4" x14ac:dyDescent="0.35">
      <c r="D213"/>
    </row>
    <row r="214" spans="4:4" x14ac:dyDescent="0.35">
      <c r="D214"/>
    </row>
    <row r="215" spans="4:4" x14ac:dyDescent="0.35">
      <c r="D215"/>
    </row>
    <row r="216" spans="4:4" x14ac:dyDescent="0.35">
      <c r="D216"/>
    </row>
    <row r="217" spans="4:4" x14ac:dyDescent="0.35">
      <c r="D217"/>
    </row>
    <row r="218" spans="4:4" x14ac:dyDescent="0.35">
      <c r="D218"/>
    </row>
    <row r="219" spans="4:4" x14ac:dyDescent="0.35">
      <c r="D219"/>
    </row>
    <row r="220" spans="4:4" x14ac:dyDescent="0.35">
      <c r="D220"/>
    </row>
    <row r="221" spans="4:4" x14ac:dyDescent="0.35">
      <c r="D221"/>
    </row>
    <row r="222" spans="4:4" x14ac:dyDescent="0.35">
      <c r="D222"/>
    </row>
    <row r="223" spans="4:4" x14ac:dyDescent="0.35">
      <c r="D223"/>
    </row>
    <row r="224" spans="4:4" x14ac:dyDescent="0.35">
      <c r="D224"/>
    </row>
    <row r="225" spans="4:4" x14ac:dyDescent="0.35">
      <c r="D225"/>
    </row>
    <row r="226" spans="4:4" x14ac:dyDescent="0.35">
      <c r="D226"/>
    </row>
    <row r="227" spans="4:4" x14ac:dyDescent="0.35">
      <c r="D227"/>
    </row>
    <row r="228" spans="4:4" x14ac:dyDescent="0.35">
      <c r="D228"/>
    </row>
    <row r="229" spans="4:4" x14ac:dyDescent="0.35">
      <c r="D229"/>
    </row>
    <row r="230" spans="4:4" x14ac:dyDescent="0.35">
      <c r="D230"/>
    </row>
    <row r="231" spans="4:4" x14ac:dyDescent="0.35">
      <c r="D231"/>
    </row>
    <row r="232" spans="4:4" x14ac:dyDescent="0.35">
      <c r="D232"/>
    </row>
    <row r="233" spans="4:4" x14ac:dyDescent="0.35">
      <c r="D233"/>
    </row>
    <row r="234" spans="4:4" x14ac:dyDescent="0.35">
      <c r="D234"/>
    </row>
    <row r="235" spans="4:4" x14ac:dyDescent="0.35">
      <c r="D235"/>
    </row>
    <row r="236" spans="4:4" x14ac:dyDescent="0.35">
      <c r="D236"/>
    </row>
    <row r="237" spans="4:4" x14ac:dyDescent="0.35">
      <c r="D237"/>
    </row>
    <row r="238" spans="4:4" x14ac:dyDescent="0.35">
      <c r="D238"/>
    </row>
    <row r="239" spans="4:4" x14ac:dyDescent="0.35">
      <c r="D239"/>
    </row>
    <row r="240" spans="4:4" x14ac:dyDescent="0.35">
      <c r="D240"/>
    </row>
    <row r="241" spans="4:4" x14ac:dyDescent="0.35">
      <c r="D241"/>
    </row>
    <row r="242" spans="4:4" x14ac:dyDescent="0.35">
      <c r="D242"/>
    </row>
    <row r="243" spans="4:4" x14ac:dyDescent="0.35">
      <c r="D243"/>
    </row>
    <row r="244" spans="4:4" x14ac:dyDescent="0.35">
      <c r="D244"/>
    </row>
    <row r="245" spans="4:4" x14ac:dyDescent="0.35">
      <c r="D245"/>
    </row>
    <row r="246" spans="4:4" x14ac:dyDescent="0.35">
      <c r="D246"/>
    </row>
    <row r="247" spans="4:4" x14ac:dyDescent="0.35">
      <c r="D247"/>
    </row>
    <row r="248" spans="4:4" x14ac:dyDescent="0.35">
      <c r="D248"/>
    </row>
    <row r="249" spans="4:4" x14ac:dyDescent="0.35">
      <c r="D249"/>
    </row>
    <row r="250" spans="4:4" x14ac:dyDescent="0.35">
      <c r="D250"/>
    </row>
    <row r="251" spans="4:4" x14ac:dyDescent="0.35">
      <c r="D251"/>
    </row>
    <row r="252" spans="4:4" x14ac:dyDescent="0.35">
      <c r="D252"/>
    </row>
    <row r="253" spans="4:4" x14ac:dyDescent="0.35">
      <c r="D253"/>
    </row>
    <row r="254" spans="4:4" x14ac:dyDescent="0.35">
      <c r="D254"/>
    </row>
    <row r="255" spans="4:4" x14ac:dyDescent="0.35">
      <c r="D255"/>
    </row>
    <row r="256" spans="4:4" x14ac:dyDescent="0.35">
      <c r="D256"/>
    </row>
    <row r="257" spans="4:4" x14ac:dyDescent="0.35">
      <c r="D257"/>
    </row>
    <row r="258" spans="4:4" x14ac:dyDescent="0.35">
      <c r="D258"/>
    </row>
    <row r="259" spans="4:4" x14ac:dyDescent="0.35">
      <c r="D259"/>
    </row>
    <row r="260" spans="4:4" x14ac:dyDescent="0.35">
      <c r="D260"/>
    </row>
    <row r="261" spans="4:4" x14ac:dyDescent="0.35">
      <c r="D261"/>
    </row>
    <row r="262" spans="4:4" x14ac:dyDescent="0.35">
      <c r="D262"/>
    </row>
    <row r="263" spans="4:4" x14ac:dyDescent="0.35">
      <c r="D263"/>
    </row>
    <row r="264" spans="4:4" x14ac:dyDescent="0.35">
      <c r="D264"/>
    </row>
    <row r="265" spans="4:4" x14ac:dyDescent="0.35">
      <c r="D265"/>
    </row>
    <row r="266" spans="4:4" x14ac:dyDescent="0.35">
      <c r="D266"/>
    </row>
    <row r="267" spans="4:4" x14ac:dyDescent="0.35">
      <c r="D267"/>
    </row>
    <row r="268" spans="4:4" x14ac:dyDescent="0.35">
      <c r="D268"/>
    </row>
    <row r="269" spans="4:4" x14ac:dyDescent="0.35">
      <c r="D269"/>
    </row>
    <row r="270" spans="4:4" x14ac:dyDescent="0.35">
      <c r="D270"/>
    </row>
    <row r="271" spans="4:4" x14ac:dyDescent="0.35">
      <c r="D271"/>
    </row>
    <row r="272" spans="4:4" x14ac:dyDescent="0.35">
      <c r="D272"/>
    </row>
    <row r="273" spans="4:4" x14ac:dyDescent="0.35">
      <c r="D273"/>
    </row>
    <row r="274" spans="4:4" x14ac:dyDescent="0.35">
      <c r="D274"/>
    </row>
    <row r="275" spans="4:4" x14ac:dyDescent="0.35">
      <c r="D275"/>
    </row>
    <row r="276" spans="4:4" x14ac:dyDescent="0.35">
      <c r="D276"/>
    </row>
    <row r="277" spans="4:4" x14ac:dyDescent="0.35">
      <c r="D277"/>
    </row>
    <row r="278" spans="4:4" x14ac:dyDescent="0.35">
      <c r="D278"/>
    </row>
    <row r="279" spans="4:4" x14ac:dyDescent="0.35">
      <c r="D279"/>
    </row>
    <row r="280" spans="4:4" x14ac:dyDescent="0.35">
      <c r="D280"/>
    </row>
    <row r="281" spans="4:4" x14ac:dyDescent="0.35">
      <c r="D281"/>
    </row>
    <row r="282" spans="4:4" x14ac:dyDescent="0.35">
      <c r="D282"/>
    </row>
    <row r="283" spans="4:4" x14ac:dyDescent="0.35">
      <c r="D283"/>
    </row>
    <row r="284" spans="4:4" x14ac:dyDescent="0.35">
      <c r="D284"/>
    </row>
    <row r="285" spans="4:4" x14ac:dyDescent="0.35">
      <c r="D285"/>
    </row>
    <row r="286" spans="4:4" x14ac:dyDescent="0.35">
      <c r="D286"/>
    </row>
    <row r="287" spans="4:4" x14ac:dyDescent="0.35">
      <c r="D287"/>
    </row>
    <row r="288" spans="4:4" x14ac:dyDescent="0.35">
      <c r="D288"/>
    </row>
    <row r="289" spans="4:4" x14ac:dyDescent="0.35">
      <c r="D289"/>
    </row>
    <row r="290" spans="4:4" x14ac:dyDescent="0.35">
      <c r="D290"/>
    </row>
    <row r="291" spans="4:4" x14ac:dyDescent="0.35">
      <c r="D291"/>
    </row>
    <row r="292" spans="4:4" x14ac:dyDescent="0.35">
      <c r="D292"/>
    </row>
    <row r="293" spans="4:4" x14ac:dyDescent="0.35">
      <c r="D293"/>
    </row>
    <row r="294" spans="4:4" x14ac:dyDescent="0.35">
      <c r="D294"/>
    </row>
    <row r="295" spans="4:4" x14ac:dyDescent="0.35">
      <c r="D295"/>
    </row>
    <row r="296" spans="4:4" x14ac:dyDescent="0.35">
      <c r="D296"/>
    </row>
    <row r="297" spans="4:4" x14ac:dyDescent="0.35">
      <c r="D297"/>
    </row>
    <row r="298" spans="4:4" x14ac:dyDescent="0.35">
      <c r="D298"/>
    </row>
    <row r="299" spans="4:4" x14ac:dyDescent="0.35">
      <c r="D299"/>
    </row>
    <row r="300" spans="4:4" x14ac:dyDescent="0.35">
      <c r="D300"/>
    </row>
    <row r="301" spans="4:4" x14ac:dyDescent="0.35">
      <c r="D301"/>
    </row>
    <row r="302" spans="4:4" x14ac:dyDescent="0.35">
      <c r="D302"/>
    </row>
    <row r="303" spans="4:4" x14ac:dyDescent="0.35">
      <c r="D303"/>
    </row>
    <row r="304" spans="4:4" x14ac:dyDescent="0.35">
      <c r="D304"/>
    </row>
    <row r="305" spans="4:4" x14ac:dyDescent="0.35">
      <c r="D305"/>
    </row>
    <row r="306" spans="4:4" x14ac:dyDescent="0.35">
      <c r="D306"/>
    </row>
    <row r="307" spans="4:4" x14ac:dyDescent="0.35">
      <c r="D307"/>
    </row>
    <row r="308" spans="4:4" x14ac:dyDescent="0.35">
      <c r="D308"/>
    </row>
    <row r="309" spans="4:4" x14ac:dyDescent="0.35">
      <c r="D309"/>
    </row>
    <row r="310" spans="4:4" x14ac:dyDescent="0.35">
      <c r="D310"/>
    </row>
    <row r="311" spans="4:4" x14ac:dyDescent="0.35">
      <c r="D311"/>
    </row>
    <row r="312" spans="4:4" x14ac:dyDescent="0.35">
      <c r="D312"/>
    </row>
    <row r="313" spans="4:4" x14ac:dyDescent="0.35">
      <c r="D313"/>
    </row>
    <row r="314" spans="4:4" x14ac:dyDescent="0.35">
      <c r="D314"/>
    </row>
    <row r="315" spans="4:4" x14ac:dyDescent="0.35">
      <c r="D315"/>
    </row>
    <row r="316" spans="4:4" x14ac:dyDescent="0.35">
      <c r="D316"/>
    </row>
    <row r="317" spans="4:4" x14ac:dyDescent="0.35">
      <c r="D317"/>
    </row>
    <row r="318" spans="4:4" x14ac:dyDescent="0.35">
      <c r="D318"/>
    </row>
    <row r="319" spans="4:4" x14ac:dyDescent="0.35">
      <c r="D319"/>
    </row>
    <row r="320" spans="4:4" x14ac:dyDescent="0.35">
      <c r="D320"/>
    </row>
    <row r="321" spans="4:4" x14ac:dyDescent="0.35">
      <c r="D321"/>
    </row>
    <row r="322" spans="4:4" x14ac:dyDescent="0.35">
      <c r="D322"/>
    </row>
    <row r="323" spans="4:4" x14ac:dyDescent="0.35">
      <c r="D323"/>
    </row>
    <row r="324" spans="4:4" x14ac:dyDescent="0.35">
      <c r="D324"/>
    </row>
    <row r="325" spans="4:4" x14ac:dyDescent="0.35">
      <c r="D325"/>
    </row>
    <row r="326" spans="4:4" x14ac:dyDescent="0.35">
      <c r="D326"/>
    </row>
    <row r="327" spans="4:4" x14ac:dyDescent="0.35">
      <c r="D327"/>
    </row>
    <row r="328" spans="4:4" x14ac:dyDescent="0.35">
      <c r="D328"/>
    </row>
    <row r="329" spans="4:4" x14ac:dyDescent="0.35">
      <c r="D329"/>
    </row>
    <row r="330" spans="4:4" x14ac:dyDescent="0.35">
      <c r="D330"/>
    </row>
    <row r="331" spans="4:4" x14ac:dyDescent="0.35">
      <c r="D331"/>
    </row>
    <row r="332" spans="4:4" x14ac:dyDescent="0.35">
      <c r="D332"/>
    </row>
    <row r="333" spans="4:4" x14ac:dyDescent="0.35">
      <c r="D333"/>
    </row>
    <row r="334" spans="4:4" x14ac:dyDescent="0.35">
      <c r="D334"/>
    </row>
    <row r="335" spans="4:4" x14ac:dyDescent="0.35">
      <c r="D335"/>
    </row>
    <row r="336" spans="4:4" x14ac:dyDescent="0.35">
      <c r="D336"/>
    </row>
    <row r="337" spans="4:4" x14ac:dyDescent="0.35">
      <c r="D337"/>
    </row>
    <row r="338" spans="4:4" x14ac:dyDescent="0.35">
      <c r="D338"/>
    </row>
    <row r="339" spans="4:4" x14ac:dyDescent="0.35">
      <c r="D339"/>
    </row>
    <row r="340" spans="4:4" x14ac:dyDescent="0.35">
      <c r="D340"/>
    </row>
    <row r="341" spans="4:4" x14ac:dyDescent="0.35">
      <c r="D341"/>
    </row>
    <row r="342" spans="4:4" x14ac:dyDescent="0.35">
      <c r="D342"/>
    </row>
    <row r="343" spans="4:4" x14ac:dyDescent="0.35">
      <c r="D343"/>
    </row>
    <row r="344" spans="4:4" x14ac:dyDescent="0.35">
      <c r="D344"/>
    </row>
    <row r="345" spans="4:4" x14ac:dyDescent="0.35">
      <c r="D345"/>
    </row>
    <row r="346" spans="4:4" x14ac:dyDescent="0.35">
      <c r="D346"/>
    </row>
    <row r="347" spans="4:4" x14ac:dyDescent="0.35">
      <c r="D347"/>
    </row>
    <row r="348" spans="4:4" x14ac:dyDescent="0.35">
      <c r="D348"/>
    </row>
    <row r="349" spans="4:4" x14ac:dyDescent="0.35">
      <c r="D349"/>
    </row>
    <row r="350" spans="4:4" x14ac:dyDescent="0.35">
      <c r="D350"/>
    </row>
    <row r="351" spans="4:4" x14ac:dyDescent="0.35">
      <c r="D351"/>
    </row>
    <row r="352" spans="4:4" x14ac:dyDescent="0.35">
      <c r="D352"/>
    </row>
    <row r="353" spans="4:4" x14ac:dyDescent="0.35">
      <c r="D353"/>
    </row>
    <row r="354" spans="4:4" x14ac:dyDescent="0.35">
      <c r="D354"/>
    </row>
    <row r="355" spans="4:4" x14ac:dyDescent="0.35">
      <c r="D355"/>
    </row>
    <row r="356" spans="4:4" x14ac:dyDescent="0.35">
      <c r="D356"/>
    </row>
    <row r="357" spans="4:4" x14ac:dyDescent="0.35">
      <c r="D357"/>
    </row>
    <row r="358" spans="4:4" x14ac:dyDescent="0.35">
      <c r="D358"/>
    </row>
    <row r="359" spans="4:4" x14ac:dyDescent="0.35">
      <c r="D359"/>
    </row>
    <row r="360" spans="4:4" x14ac:dyDescent="0.35">
      <c r="D360"/>
    </row>
    <row r="361" spans="4:4" x14ac:dyDescent="0.35">
      <c r="D361"/>
    </row>
    <row r="362" spans="4:4" x14ac:dyDescent="0.35">
      <c r="D362"/>
    </row>
    <row r="363" spans="4:4" x14ac:dyDescent="0.35">
      <c r="D363"/>
    </row>
    <row r="364" spans="4:4" x14ac:dyDescent="0.35">
      <c r="D364"/>
    </row>
    <row r="365" spans="4:4" x14ac:dyDescent="0.35">
      <c r="D365"/>
    </row>
    <row r="366" spans="4:4" x14ac:dyDescent="0.35">
      <c r="D366"/>
    </row>
    <row r="367" spans="4:4" x14ac:dyDescent="0.35">
      <c r="D367"/>
    </row>
    <row r="368" spans="4:4" x14ac:dyDescent="0.35">
      <c r="D368"/>
    </row>
    <row r="369" spans="4:4" x14ac:dyDescent="0.35">
      <c r="D369"/>
    </row>
    <row r="370" spans="4:4" x14ac:dyDescent="0.35">
      <c r="D370"/>
    </row>
    <row r="371" spans="4:4" x14ac:dyDescent="0.35">
      <c r="D371"/>
    </row>
    <row r="372" spans="4:4" x14ac:dyDescent="0.35">
      <c r="D372"/>
    </row>
    <row r="373" spans="4:4" x14ac:dyDescent="0.35">
      <c r="D373"/>
    </row>
    <row r="374" spans="4:4" x14ac:dyDescent="0.35">
      <c r="D374"/>
    </row>
    <row r="375" spans="4:4" x14ac:dyDescent="0.35">
      <c r="D375"/>
    </row>
    <row r="376" spans="4:4" x14ac:dyDescent="0.35">
      <c r="D376"/>
    </row>
    <row r="377" spans="4:4" x14ac:dyDescent="0.35">
      <c r="D377"/>
    </row>
    <row r="378" spans="4:4" x14ac:dyDescent="0.35">
      <c r="D378"/>
    </row>
    <row r="379" spans="4:4" x14ac:dyDescent="0.35">
      <c r="D379"/>
    </row>
    <row r="380" spans="4:4" x14ac:dyDescent="0.35">
      <c r="D380"/>
    </row>
    <row r="381" spans="4:4" x14ac:dyDescent="0.35">
      <c r="D381"/>
    </row>
    <row r="382" spans="4:4" x14ac:dyDescent="0.35">
      <c r="D382"/>
    </row>
    <row r="383" spans="4:4" x14ac:dyDescent="0.35">
      <c r="D383"/>
    </row>
    <row r="384" spans="4:4" x14ac:dyDescent="0.35">
      <c r="D384"/>
    </row>
    <row r="385" spans="4:4" x14ac:dyDescent="0.35">
      <c r="D385"/>
    </row>
    <row r="386" spans="4:4" x14ac:dyDescent="0.35">
      <c r="D386"/>
    </row>
    <row r="387" spans="4:4" x14ac:dyDescent="0.35">
      <c r="D387"/>
    </row>
    <row r="388" spans="4:4" x14ac:dyDescent="0.35">
      <c r="D388"/>
    </row>
    <row r="389" spans="4:4" x14ac:dyDescent="0.35">
      <c r="D389"/>
    </row>
    <row r="390" spans="4:4" x14ac:dyDescent="0.35">
      <c r="D390"/>
    </row>
    <row r="391" spans="4:4" x14ac:dyDescent="0.35">
      <c r="D391"/>
    </row>
    <row r="392" spans="4:4" x14ac:dyDescent="0.35">
      <c r="D392"/>
    </row>
    <row r="393" spans="4:4" x14ac:dyDescent="0.35">
      <c r="D393"/>
    </row>
    <row r="394" spans="4:4" x14ac:dyDescent="0.35">
      <c r="D394"/>
    </row>
    <row r="395" spans="4:4" x14ac:dyDescent="0.35">
      <c r="D395"/>
    </row>
    <row r="396" spans="4:4" x14ac:dyDescent="0.35">
      <c r="D396"/>
    </row>
    <row r="397" spans="4:4" x14ac:dyDescent="0.35">
      <c r="D397"/>
    </row>
    <row r="398" spans="4:4" x14ac:dyDescent="0.35">
      <c r="D398"/>
    </row>
    <row r="399" spans="4:4" x14ac:dyDescent="0.35">
      <c r="D399"/>
    </row>
    <row r="400" spans="4:4" x14ac:dyDescent="0.35">
      <c r="D400"/>
    </row>
    <row r="401" spans="4:4" x14ac:dyDescent="0.35">
      <c r="D401"/>
    </row>
    <row r="402" spans="4:4" x14ac:dyDescent="0.35">
      <c r="D402"/>
    </row>
    <row r="403" spans="4:4" x14ac:dyDescent="0.35">
      <c r="D403"/>
    </row>
    <row r="404" spans="4:4" x14ac:dyDescent="0.35">
      <c r="D404"/>
    </row>
    <row r="405" spans="4:4" x14ac:dyDescent="0.35">
      <c r="D405"/>
    </row>
    <row r="406" spans="4:4" x14ac:dyDescent="0.35">
      <c r="D406"/>
    </row>
    <row r="407" spans="4:4" x14ac:dyDescent="0.35">
      <c r="D407"/>
    </row>
    <row r="408" spans="4:4" x14ac:dyDescent="0.35">
      <c r="D408"/>
    </row>
    <row r="409" spans="4:4" x14ac:dyDescent="0.35">
      <c r="D409"/>
    </row>
    <row r="410" spans="4:4" x14ac:dyDescent="0.35">
      <c r="D410"/>
    </row>
    <row r="411" spans="4:4" x14ac:dyDescent="0.35">
      <c r="D411"/>
    </row>
    <row r="412" spans="4:4" x14ac:dyDescent="0.35">
      <c r="D412"/>
    </row>
    <row r="413" spans="4:4" x14ac:dyDescent="0.35">
      <c r="D413"/>
    </row>
    <row r="414" spans="4:4" x14ac:dyDescent="0.35">
      <c r="D414"/>
    </row>
    <row r="415" spans="4:4" x14ac:dyDescent="0.35">
      <c r="D415"/>
    </row>
    <row r="416" spans="4:4" x14ac:dyDescent="0.35">
      <c r="D416"/>
    </row>
    <row r="417" spans="4:4" x14ac:dyDescent="0.35">
      <c r="D417"/>
    </row>
    <row r="418" spans="4:4" x14ac:dyDescent="0.35">
      <c r="D418"/>
    </row>
    <row r="419" spans="4:4" x14ac:dyDescent="0.35">
      <c r="D419"/>
    </row>
    <row r="420" spans="4:4" x14ac:dyDescent="0.35">
      <c r="D420"/>
    </row>
    <row r="421" spans="4:4" x14ac:dyDescent="0.35">
      <c r="D421"/>
    </row>
    <row r="422" spans="4:4" x14ac:dyDescent="0.35">
      <c r="D422"/>
    </row>
    <row r="423" spans="4:4" x14ac:dyDescent="0.35">
      <c r="D423"/>
    </row>
    <row r="424" spans="4:4" x14ac:dyDescent="0.35">
      <c r="D424"/>
    </row>
    <row r="425" spans="4:4" x14ac:dyDescent="0.35">
      <c r="D425"/>
    </row>
    <row r="426" spans="4:4" x14ac:dyDescent="0.35">
      <c r="D426"/>
    </row>
    <row r="427" spans="4:4" x14ac:dyDescent="0.35">
      <c r="D427"/>
    </row>
    <row r="428" spans="4:4" x14ac:dyDescent="0.35">
      <c r="D428"/>
    </row>
    <row r="429" spans="4:4" x14ac:dyDescent="0.35">
      <c r="D429"/>
    </row>
    <row r="430" spans="4:4" x14ac:dyDescent="0.35">
      <c r="D430"/>
    </row>
    <row r="431" spans="4:4" x14ac:dyDescent="0.35">
      <c r="D431"/>
    </row>
    <row r="432" spans="4:4" x14ac:dyDescent="0.35">
      <c r="D432"/>
    </row>
    <row r="433" spans="4:4" x14ac:dyDescent="0.35">
      <c r="D433"/>
    </row>
    <row r="434" spans="4:4" x14ac:dyDescent="0.35">
      <c r="D434"/>
    </row>
    <row r="435" spans="4:4" x14ac:dyDescent="0.35">
      <c r="D435"/>
    </row>
    <row r="436" spans="4:4" x14ac:dyDescent="0.35">
      <c r="D436"/>
    </row>
    <row r="437" spans="4:4" x14ac:dyDescent="0.35">
      <c r="D437"/>
    </row>
    <row r="438" spans="4:4" x14ac:dyDescent="0.35">
      <c r="D438"/>
    </row>
    <row r="439" spans="4:4" x14ac:dyDescent="0.35">
      <c r="D439"/>
    </row>
    <row r="440" spans="4:4" x14ac:dyDescent="0.35">
      <c r="D440"/>
    </row>
    <row r="441" spans="4:4" x14ac:dyDescent="0.35">
      <c r="D441"/>
    </row>
    <row r="442" spans="4:4" x14ac:dyDescent="0.35">
      <c r="D442"/>
    </row>
    <row r="443" spans="4:4" x14ac:dyDescent="0.35">
      <c r="D443"/>
    </row>
    <row r="444" spans="4:4" x14ac:dyDescent="0.35">
      <c r="D444"/>
    </row>
    <row r="445" spans="4:4" x14ac:dyDescent="0.35">
      <c r="D445"/>
    </row>
    <row r="446" spans="4:4" x14ac:dyDescent="0.35">
      <c r="D446"/>
    </row>
    <row r="447" spans="4:4" x14ac:dyDescent="0.35">
      <c r="D447"/>
    </row>
    <row r="448" spans="4:4" x14ac:dyDescent="0.35">
      <c r="D448"/>
    </row>
    <row r="449" spans="4:4" x14ac:dyDescent="0.35">
      <c r="D449"/>
    </row>
    <row r="450" spans="4:4" x14ac:dyDescent="0.35">
      <c r="D450"/>
    </row>
    <row r="451" spans="4:4" x14ac:dyDescent="0.35">
      <c r="D451"/>
    </row>
    <row r="452" spans="4:4" x14ac:dyDescent="0.35">
      <c r="D452"/>
    </row>
    <row r="453" spans="4:4" x14ac:dyDescent="0.35">
      <c r="D453"/>
    </row>
    <row r="454" spans="4:4" x14ac:dyDescent="0.35">
      <c r="D454"/>
    </row>
    <row r="455" spans="4:4" x14ac:dyDescent="0.35">
      <c r="D455"/>
    </row>
    <row r="456" spans="4:4" x14ac:dyDescent="0.35">
      <c r="D456"/>
    </row>
    <row r="457" spans="4:4" x14ac:dyDescent="0.35">
      <c r="D457"/>
    </row>
    <row r="458" spans="4:4" x14ac:dyDescent="0.35">
      <c r="D458"/>
    </row>
    <row r="459" spans="4:4" x14ac:dyDescent="0.35">
      <c r="D459"/>
    </row>
    <row r="460" spans="4:4" x14ac:dyDescent="0.35">
      <c r="D460"/>
    </row>
    <row r="461" spans="4:4" x14ac:dyDescent="0.35">
      <c r="D461"/>
    </row>
    <row r="462" spans="4:4" x14ac:dyDescent="0.35">
      <c r="D462"/>
    </row>
    <row r="463" spans="4:4" x14ac:dyDescent="0.35">
      <c r="D463"/>
    </row>
    <row r="464" spans="4:4" x14ac:dyDescent="0.35">
      <c r="D464"/>
    </row>
    <row r="465" spans="4:4" x14ac:dyDescent="0.35">
      <c r="D465"/>
    </row>
    <row r="466" spans="4:4" x14ac:dyDescent="0.35">
      <c r="D466"/>
    </row>
    <row r="467" spans="4:4" x14ac:dyDescent="0.35">
      <c r="D467"/>
    </row>
    <row r="468" spans="4:4" x14ac:dyDescent="0.35">
      <c r="D468"/>
    </row>
    <row r="469" spans="4:4" x14ac:dyDescent="0.35">
      <c r="D469"/>
    </row>
    <row r="470" spans="4:4" x14ac:dyDescent="0.35">
      <c r="D470"/>
    </row>
    <row r="471" spans="4:4" x14ac:dyDescent="0.35">
      <c r="D471"/>
    </row>
    <row r="472" spans="4:4" x14ac:dyDescent="0.35">
      <c r="D472"/>
    </row>
    <row r="473" spans="4:4" x14ac:dyDescent="0.35">
      <c r="D473"/>
    </row>
    <row r="474" spans="4:4" x14ac:dyDescent="0.35">
      <c r="D474"/>
    </row>
    <row r="475" spans="4:4" x14ac:dyDescent="0.35">
      <c r="D475"/>
    </row>
    <row r="476" spans="4:4" x14ac:dyDescent="0.35">
      <c r="D476"/>
    </row>
    <row r="477" spans="4:4" x14ac:dyDescent="0.35">
      <c r="D477"/>
    </row>
    <row r="478" spans="4:4" x14ac:dyDescent="0.35">
      <c r="D478"/>
    </row>
    <row r="479" spans="4:4" x14ac:dyDescent="0.35">
      <c r="D479"/>
    </row>
    <row r="480" spans="4:4" x14ac:dyDescent="0.35">
      <c r="D480"/>
    </row>
    <row r="481" spans="4:4" x14ac:dyDescent="0.35">
      <c r="D481"/>
    </row>
    <row r="482" spans="4:4" x14ac:dyDescent="0.35">
      <c r="D482"/>
    </row>
    <row r="483" spans="4:4" x14ac:dyDescent="0.35">
      <c r="D483"/>
    </row>
    <row r="484" spans="4:4" x14ac:dyDescent="0.35">
      <c r="D484"/>
    </row>
    <row r="485" spans="4:4" x14ac:dyDescent="0.35">
      <c r="D485"/>
    </row>
    <row r="486" spans="4:4" x14ac:dyDescent="0.35">
      <c r="D486"/>
    </row>
    <row r="487" spans="4:4" x14ac:dyDescent="0.35">
      <c r="D487"/>
    </row>
    <row r="488" spans="4:4" x14ac:dyDescent="0.35">
      <c r="D488"/>
    </row>
    <row r="489" spans="4:4" x14ac:dyDescent="0.35">
      <c r="D489"/>
    </row>
    <row r="490" spans="4:4" x14ac:dyDescent="0.35">
      <c r="D490"/>
    </row>
    <row r="491" spans="4:4" x14ac:dyDescent="0.35">
      <c r="D491"/>
    </row>
    <row r="492" spans="4:4" x14ac:dyDescent="0.35">
      <c r="D492"/>
    </row>
    <row r="493" spans="4:4" x14ac:dyDescent="0.35">
      <c r="D493"/>
    </row>
    <row r="494" spans="4:4" x14ac:dyDescent="0.35">
      <c r="D494"/>
    </row>
    <row r="495" spans="4:4" x14ac:dyDescent="0.35">
      <c r="D495"/>
    </row>
    <row r="496" spans="4:4" x14ac:dyDescent="0.35">
      <c r="D496"/>
    </row>
    <row r="497" spans="4:4" x14ac:dyDescent="0.35">
      <c r="D497"/>
    </row>
    <row r="498" spans="4:4" x14ac:dyDescent="0.35">
      <c r="D498"/>
    </row>
    <row r="499" spans="4:4" x14ac:dyDescent="0.35">
      <c r="D499"/>
    </row>
    <row r="500" spans="4:4" x14ac:dyDescent="0.35">
      <c r="D500"/>
    </row>
    <row r="501" spans="4:4" x14ac:dyDescent="0.35">
      <c r="D501"/>
    </row>
    <row r="502" spans="4:4" x14ac:dyDescent="0.35">
      <c r="D502"/>
    </row>
    <row r="503" spans="4:4" x14ac:dyDescent="0.35">
      <c r="D503"/>
    </row>
    <row r="504" spans="4:4" x14ac:dyDescent="0.35">
      <c r="D504"/>
    </row>
    <row r="505" spans="4:4" x14ac:dyDescent="0.35">
      <c r="D505"/>
    </row>
    <row r="506" spans="4:4" x14ac:dyDescent="0.35">
      <c r="D506"/>
    </row>
    <row r="507" spans="4:4" x14ac:dyDescent="0.35">
      <c r="D507"/>
    </row>
    <row r="508" spans="4:4" x14ac:dyDescent="0.35">
      <c r="D508"/>
    </row>
    <row r="509" spans="4:4" x14ac:dyDescent="0.35">
      <c r="D509"/>
    </row>
    <row r="510" spans="4:4" x14ac:dyDescent="0.35">
      <c r="D510"/>
    </row>
    <row r="511" spans="4:4" x14ac:dyDescent="0.35">
      <c r="D511"/>
    </row>
    <row r="512" spans="4:4" x14ac:dyDescent="0.35">
      <c r="D512"/>
    </row>
    <row r="513" spans="4:4" x14ac:dyDescent="0.35">
      <c r="D513"/>
    </row>
    <row r="514" spans="4:4" x14ac:dyDescent="0.35">
      <c r="D514"/>
    </row>
    <row r="515" spans="4:4" x14ac:dyDescent="0.35">
      <c r="D515"/>
    </row>
    <row r="516" spans="4:4" x14ac:dyDescent="0.35">
      <c r="D516"/>
    </row>
    <row r="517" spans="4:4" x14ac:dyDescent="0.35">
      <c r="D517"/>
    </row>
    <row r="518" spans="4:4" x14ac:dyDescent="0.35">
      <c r="D518"/>
    </row>
    <row r="519" spans="4:4" x14ac:dyDescent="0.35">
      <c r="D519"/>
    </row>
    <row r="520" spans="4:4" x14ac:dyDescent="0.35">
      <c r="D520"/>
    </row>
    <row r="521" spans="4:4" x14ac:dyDescent="0.35">
      <c r="D521"/>
    </row>
    <row r="522" spans="4:4" x14ac:dyDescent="0.35">
      <c r="D522"/>
    </row>
    <row r="523" spans="4:4" x14ac:dyDescent="0.35">
      <c r="D523"/>
    </row>
    <row r="524" spans="4:4" x14ac:dyDescent="0.35">
      <c r="D524"/>
    </row>
    <row r="525" spans="4:4" x14ac:dyDescent="0.35">
      <c r="D525"/>
    </row>
    <row r="526" spans="4:4" x14ac:dyDescent="0.35">
      <c r="D526"/>
    </row>
    <row r="527" spans="4:4" x14ac:dyDescent="0.35">
      <c r="D527"/>
    </row>
    <row r="528" spans="4:4" x14ac:dyDescent="0.35">
      <c r="D528"/>
    </row>
    <row r="529" spans="4:4" x14ac:dyDescent="0.35">
      <c r="D529"/>
    </row>
    <row r="530" spans="4:4" x14ac:dyDescent="0.35">
      <c r="D530"/>
    </row>
    <row r="531" spans="4:4" x14ac:dyDescent="0.35">
      <c r="D531"/>
    </row>
    <row r="532" spans="4:4" x14ac:dyDescent="0.35">
      <c r="D532"/>
    </row>
    <row r="533" spans="4:4" x14ac:dyDescent="0.35">
      <c r="D533"/>
    </row>
    <row r="534" spans="4:4" x14ac:dyDescent="0.35">
      <c r="D534"/>
    </row>
    <row r="535" spans="4:4" x14ac:dyDescent="0.35">
      <c r="D535"/>
    </row>
    <row r="536" spans="4:4" x14ac:dyDescent="0.35">
      <c r="D536"/>
    </row>
    <row r="537" spans="4:4" x14ac:dyDescent="0.35">
      <c r="D537"/>
    </row>
    <row r="538" spans="4:4" x14ac:dyDescent="0.35">
      <c r="D538"/>
    </row>
    <row r="539" spans="4:4" x14ac:dyDescent="0.35">
      <c r="D539"/>
    </row>
    <row r="540" spans="4:4" x14ac:dyDescent="0.35">
      <c r="D540"/>
    </row>
    <row r="541" spans="4:4" x14ac:dyDescent="0.35">
      <c r="D541"/>
    </row>
    <row r="542" spans="4:4" x14ac:dyDescent="0.35">
      <c r="D542"/>
    </row>
    <row r="543" spans="4:4" x14ac:dyDescent="0.35">
      <c r="D543"/>
    </row>
    <row r="544" spans="4:4" x14ac:dyDescent="0.35">
      <c r="D544"/>
    </row>
    <row r="545" spans="4:4" x14ac:dyDescent="0.35">
      <c r="D545"/>
    </row>
    <row r="546" spans="4:4" x14ac:dyDescent="0.35">
      <c r="D546"/>
    </row>
    <row r="547" spans="4:4" x14ac:dyDescent="0.35">
      <c r="D547"/>
    </row>
    <row r="548" spans="4:4" x14ac:dyDescent="0.35">
      <c r="D548"/>
    </row>
    <row r="549" spans="4:4" x14ac:dyDescent="0.35">
      <c r="D549"/>
    </row>
    <row r="550" spans="4:4" x14ac:dyDescent="0.35">
      <c r="D550"/>
    </row>
    <row r="551" spans="4:4" x14ac:dyDescent="0.35">
      <c r="D551"/>
    </row>
    <row r="552" spans="4:4" x14ac:dyDescent="0.35">
      <c r="D552"/>
    </row>
    <row r="553" spans="4:4" x14ac:dyDescent="0.35">
      <c r="D553"/>
    </row>
    <row r="554" spans="4:4" x14ac:dyDescent="0.35">
      <c r="D554"/>
    </row>
    <row r="555" spans="4:4" x14ac:dyDescent="0.35">
      <c r="D555"/>
    </row>
    <row r="556" spans="4:4" x14ac:dyDescent="0.35">
      <c r="D556"/>
    </row>
    <row r="557" spans="4:4" x14ac:dyDescent="0.35">
      <c r="D557"/>
    </row>
    <row r="558" spans="4:4" x14ac:dyDescent="0.35">
      <c r="D558"/>
    </row>
    <row r="559" spans="4:4" x14ac:dyDescent="0.35">
      <c r="D559"/>
    </row>
    <row r="560" spans="4:4" x14ac:dyDescent="0.35">
      <c r="D560"/>
    </row>
    <row r="561" spans="4:4" x14ac:dyDescent="0.35">
      <c r="D561"/>
    </row>
    <row r="562" spans="4:4" x14ac:dyDescent="0.35">
      <c r="D562"/>
    </row>
    <row r="563" spans="4:4" x14ac:dyDescent="0.35">
      <c r="D563"/>
    </row>
    <row r="564" spans="4:4" x14ac:dyDescent="0.35">
      <c r="D564"/>
    </row>
    <row r="565" spans="4:4" x14ac:dyDescent="0.35">
      <c r="D565"/>
    </row>
    <row r="566" spans="4:4" x14ac:dyDescent="0.35">
      <c r="D566"/>
    </row>
    <row r="567" spans="4:4" x14ac:dyDescent="0.35">
      <c r="D567"/>
    </row>
    <row r="568" spans="4:4" x14ac:dyDescent="0.35">
      <c r="D568"/>
    </row>
    <row r="569" spans="4:4" x14ac:dyDescent="0.35">
      <c r="D569"/>
    </row>
    <row r="570" spans="4:4" x14ac:dyDescent="0.35">
      <c r="D570"/>
    </row>
    <row r="571" spans="4:4" x14ac:dyDescent="0.35">
      <c r="D571"/>
    </row>
    <row r="572" spans="4:4" x14ac:dyDescent="0.35">
      <c r="D572"/>
    </row>
    <row r="573" spans="4:4" x14ac:dyDescent="0.35">
      <c r="D573"/>
    </row>
    <row r="574" spans="4:4" x14ac:dyDescent="0.35">
      <c r="D574"/>
    </row>
    <row r="575" spans="4:4" x14ac:dyDescent="0.35">
      <c r="D575"/>
    </row>
    <row r="576" spans="4:4" x14ac:dyDescent="0.35">
      <c r="D576"/>
    </row>
    <row r="577" spans="4:4" x14ac:dyDescent="0.35">
      <c r="D577"/>
    </row>
    <row r="578" spans="4:4" x14ac:dyDescent="0.35">
      <c r="D578"/>
    </row>
    <row r="579" spans="4:4" x14ac:dyDescent="0.35">
      <c r="D579"/>
    </row>
    <row r="580" spans="4:4" x14ac:dyDescent="0.35">
      <c r="D580"/>
    </row>
    <row r="581" spans="4:4" x14ac:dyDescent="0.35">
      <c r="D581"/>
    </row>
    <row r="582" spans="4:4" x14ac:dyDescent="0.35">
      <c r="D582"/>
    </row>
    <row r="583" spans="4:4" x14ac:dyDescent="0.35">
      <c r="D583"/>
    </row>
    <row r="584" spans="4:4" x14ac:dyDescent="0.35">
      <c r="D584"/>
    </row>
    <row r="585" spans="4:4" x14ac:dyDescent="0.35">
      <c r="D585"/>
    </row>
    <row r="586" spans="4:4" x14ac:dyDescent="0.35">
      <c r="D586"/>
    </row>
    <row r="587" spans="4:4" x14ac:dyDescent="0.35">
      <c r="D587"/>
    </row>
    <row r="588" spans="4:4" x14ac:dyDescent="0.35">
      <c r="D588"/>
    </row>
    <row r="589" spans="4:4" x14ac:dyDescent="0.35">
      <c r="D589"/>
    </row>
    <row r="590" spans="4:4" x14ac:dyDescent="0.35">
      <c r="D590"/>
    </row>
    <row r="591" spans="4:4" x14ac:dyDescent="0.35">
      <c r="D591"/>
    </row>
    <row r="592" spans="4:4" x14ac:dyDescent="0.35">
      <c r="D592"/>
    </row>
    <row r="593" spans="4:4" x14ac:dyDescent="0.35">
      <c r="D593"/>
    </row>
    <row r="594" spans="4:4" x14ac:dyDescent="0.35">
      <c r="D594"/>
    </row>
    <row r="595" spans="4:4" x14ac:dyDescent="0.35">
      <c r="D595"/>
    </row>
    <row r="596" spans="4:4" x14ac:dyDescent="0.35">
      <c r="D596"/>
    </row>
    <row r="597" spans="4:4" x14ac:dyDescent="0.35">
      <c r="D597"/>
    </row>
    <row r="598" spans="4:4" x14ac:dyDescent="0.35">
      <c r="D598"/>
    </row>
    <row r="599" spans="4:4" x14ac:dyDescent="0.35">
      <c r="D599"/>
    </row>
    <row r="600" spans="4:4" x14ac:dyDescent="0.35">
      <c r="D600"/>
    </row>
    <row r="601" spans="4:4" x14ac:dyDescent="0.35">
      <c r="D601"/>
    </row>
    <row r="602" spans="4:4" x14ac:dyDescent="0.35">
      <c r="D602"/>
    </row>
    <row r="603" spans="4:4" x14ac:dyDescent="0.35">
      <c r="D603"/>
    </row>
    <row r="604" spans="4:4" x14ac:dyDescent="0.35">
      <c r="D604"/>
    </row>
    <row r="605" spans="4:4" x14ac:dyDescent="0.35">
      <c r="D605"/>
    </row>
    <row r="606" spans="4:4" x14ac:dyDescent="0.35">
      <c r="D606"/>
    </row>
    <row r="607" spans="4:4" x14ac:dyDescent="0.35">
      <c r="D607"/>
    </row>
    <row r="608" spans="4:4" x14ac:dyDescent="0.35">
      <c r="D608"/>
    </row>
    <row r="609" spans="4:4" x14ac:dyDescent="0.35">
      <c r="D609"/>
    </row>
    <row r="610" spans="4:4" x14ac:dyDescent="0.35">
      <c r="D610"/>
    </row>
    <row r="611" spans="4:4" x14ac:dyDescent="0.35">
      <c r="D611"/>
    </row>
    <row r="612" spans="4:4" x14ac:dyDescent="0.35">
      <c r="D612"/>
    </row>
    <row r="613" spans="4:4" x14ac:dyDescent="0.35">
      <c r="D613"/>
    </row>
    <row r="614" spans="4:4" x14ac:dyDescent="0.35">
      <c r="D614"/>
    </row>
    <row r="615" spans="4:4" x14ac:dyDescent="0.35">
      <c r="D615"/>
    </row>
    <row r="616" spans="4:4" x14ac:dyDescent="0.35">
      <c r="D616"/>
    </row>
    <row r="617" spans="4:4" x14ac:dyDescent="0.35">
      <c r="D617"/>
    </row>
    <row r="618" spans="4:4" x14ac:dyDescent="0.35">
      <c r="D618"/>
    </row>
    <row r="619" spans="4:4" x14ac:dyDescent="0.35">
      <c r="D619"/>
    </row>
    <row r="620" spans="4:4" x14ac:dyDescent="0.35">
      <c r="D620"/>
    </row>
    <row r="621" spans="4:4" x14ac:dyDescent="0.35">
      <c r="D621"/>
    </row>
    <row r="622" spans="4:4" x14ac:dyDescent="0.35">
      <c r="D622"/>
    </row>
    <row r="623" spans="4:4" x14ac:dyDescent="0.35">
      <c r="D623"/>
    </row>
    <row r="624" spans="4:4" x14ac:dyDescent="0.35">
      <c r="D624"/>
    </row>
    <row r="625" spans="4:4" x14ac:dyDescent="0.35">
      <c r="D625"/>
    </row>
    <row r="626" spans="4:4" x14ac:dyDescent="0.35">
      <c r="D626"/>
    </row>
    <row r="627" spans="4:4" x14ac:dyDescent="0.35">
      <c r="D627"/>
    </row>
    <row r="628" spans="4:4" x14ac:dyDescent="0.35">
      <c r="D628"/>
    </row>
    <row r="629" spans="4:4" x14ac:dyDescent="0.35">
      <c r="D629"/>
    </row>
    <row r="630" spans="4:4" x14ac:dyDescent="0.35">
      <c r="D630"/>
    </row>
    <row r="631" spans="4:4" x14ac:dyDescent="0.35">
      <c r="D631"/>
    </row>
    <row r="632" spans="4:4" x14ac:dyDescent="0.35">
      <c r="D632"/>
    </row>
    <row r="633" spans="4:4" x14ac:dyDescent="0.35">
      <c r="D633"/>
    </row>
    <row r="634" spans="4:4" x14ac:dyDescent="0.35">
      <c r="D634"/>
    </row>
    <row r="635" spans="4:4" x14ac:dyDescent="0.35">
      <c r="D635"/>
    </row>
    <row r="636" spans="4:4" x14ac:dyDescent="0.35">
      <c r="D636"/>
    </row>
    <row r="637" spans="4:4" x14ac:dyDescent="0.35">
      <c r="D637"/>
    </row>
    <row r="638" spans="4:4" x14ac:dyDescent="0.35">
      <c r="D638"/>
    </row>
    <row r="639" spans="4:4" x14ac:dyDescent="0.35">
      <c r="D639"/>
    </row>
    <row r="640" spans="4:4" x14ac:dyDescent="0.35">
      <c r="D640"/>
    </row>
    <row r="641" spans="4:4" x14ac:dyDescent="0.35">
      <c r="D641"/>
    </row>
    <row r="642" spans="4:4" x14ac:dyDescent="0.35">
      <c r="D642"/>
    </row>
    <row r="643" spans="4:4" x14ac:dyDescent="0.35">
      <c r="D643"/>
    </row>
    <row r="644" spans="4:4" x14ac:dyDescent="0.35">
      <c r="D644"/>
    </row>
    <row r="645" spans="4:4" x14ac:dyDescent="0.35">
      <c r="D645"/>
    </row>
    <row r="646" spans="4:4" x14ac:dyDescent="0.35">
      <c r="D646"/>
    </row>
    <row r="647" spans="4:4" x14ac:dyDescent="0.35">
      <c r="D647"/>
    </row>
    <row r="648" spans="4:4" x14ac:dyDescent="0.35">
      <c r="D648"/>
    </row>
    <row r="649" spans="4:4" x14ac:dyDescent="0.35">
      <c r="D649"/>
    </row>
    <row r="650" spans="4:4" x14ac:dyDescent="0.35">
      <c r="D650"/>
    </row>
    <row r="651" spans="4:4" x14ac:dyDescent="0.35">
      <c r="D651"/>
    </row>
    <row r="652" spans="4:4" x14ac:dyDescent="0.35">
      <c r="D652"/>
    </row>
    <row r="653" spans="4:4" x14ac:dyDescent="0.35">
      <c r="D653"/>
    </row>
    <row r="654" spans="4:4" x14ac:dyDescent="0.35">
      <c r="D654"/>
    </row>
    <row r="655" spans="4:4" x14ac:dyDescent="0.35">
      <c r="D655"/>
    </row>
    <row r="656" spans="4:4" x14ac:dyDescent="0.35">
      <c r="D656"/>
    </row>
    <row r="657" spans="4:4" x14ac:dyDescent="0.35">
      <c r="D657"/>
    </row>
    <row r="658" spans="4:4" x14ac:dyDescent="0.35">
      <c r="D658"/>
    </row>
    <row r="659" spans="4:4" x14ac:dyDescent="0.35">
      <c r="D659"/>
    </row>
    <row r="660" spans="4:4" x14ac:dyDescent="0.35">
      <c r="D660"/>
    </row>
    <row r="661" spans="4:4" x14ac:dyDescent="0.35">
      <c r="D661"/>
    </row>
    <row r="662" spans="4:4" x14ac:dyDescent="0.35">
      <c r="D662"/>
    </row>
    <row r="663" spans="4:4" x14ac:dyDescent="0.35">
      <c r="D663"/>
    </row>
    <row r="664" spans="4:4" x14ac:dyDescent="0.35">
      <c r="D664"/>
    </row>
    <row r="665" spans="4:4" x14ac:dyDescent="0.35">
      <c r="D665"/>
    </row>
    <row r="666" spans="4:4" x14ac:dyDescent="0.35">
      <c r="D666"/>
    </row>
    <row r="667" spans="4:4" x14ac:dyDescent="0.35">
      <c r="D667"/>
    </row>
    <row r="668" spans="4:4" x14ac:dyDescent="0.35">
      <c r="D668"/>
    </row>
    <row r="669" spans="4:4" x14ac:dyDescent="0.35">
      <c r="D669"/>
    </row>
    <row r="670" spans="4:4" x14ac:dyDescent="0.35">
      <c r="D670"/>
    </row>
    <row r="671" spans="4:4" x14ac:dyDescent="0.35">
      <c r="D671"/>
    </row>
    <row r="672" spans="4:4" x14ac:dyDescent="0.35">
      <c r="D672"/>
    </row>
    <row r="673" spans="4:4" x14ac:dyDescent="0.35">
      <c r="D673"/>
    </row>
    <row r="674" spans="4:4" x14ac:dyDescent="0.35">
      <c r="D674"/>
    </row>
    <row r="675" spans="4:4" x14ac:dyDescent="0.35">
      <c r="D675"/>
    </row>
    <row r="676" spans="4:4" x14ac:dyDescent="0.35">
      <c r="D676"/>
    </row>
    <row r="677" spans="4:4" x14ac:dyDescent="0.35">
      <c r="D677"/>
    </row>
    <row r="678" spans="4:4" x14ac:dyDescent="0.35">
      <c r="D678"/>
    </row>
    <row r="679" spans="4:4" x14ac:dyDescent="0.35">
      <c r="D679"/>
    </row>
    <row r="680" spans="4:4" x14ac:dyDescent="0.35">
      <c r="D680"/>
    </row>
    <row r="681" spans="4:4" x14ac:dyDescent="0.35">
      <c r="D681"/>
    </row>
    <row r="682" spans="4:4" x14ac:dyDescent="0.35">
      <c r="D682"/>
    </row>
    <row r="683" spans="4:4" x14ac:dyDescent="0.35">
      <c r="D683"/>
    </row>
    <row r="684" spans="4:4" x14ac:dyDescent="0.35">
      <c r="D684"/>
    </row>
    <row r="685" spans="4:4" x14ac:dyDescent="0.35">
      <c r="D685"/>
    </row>
    <row r="686" spans="4:4" x14ac:dyDescent="0.35">
      <c r="D686"/>
    </row>
    <row r="687" spans="4:4" x14ac:dyDescent="0.35">
      <c r="D687"/>
    </row>
    <row r="688" spans="4:4" x14ac:dyDescent="0.35">
      <c r="D688"/>
    </row>
    <row r="689" spans="4:4" x14ac:dyDescent="0.35">
      <c r="D689"/>
    </row>
    <row r="690" spans="4:4" x14ac:dyDescent="0.35">
      <c r="D690"/>
    </row>
    <row r="691" spans="4:4" x14ac:dyDescent="0.35">
      <c r="D691"/>
    </row>
    <row r="692" spans="4:4" x14ac:dyDescent="0.35">
      <c r="D692"/>
    </row>
    <row r="693" spans="4:4" x14ac:dyDescent="0.35">
      <c r="D693"/>
    </row>
    <row r="694" spans="4:4" x14ac:dyDescent="0.35">
      <c r="D694"/>
    </row>
    <row r="695" spans="4:4" x14ac:dyDescent="0.35">
      <c r="D695"/>
    </row>
    <row r="696" spans="4:4" x14ac:dyDescent="0.35">
      <c r="D696"/>
    </row>
    <row r="697" spans="4:4" x14ac:dyDescent="0.35">
      <c r="D697"/>
    </row>
    <row r="698" spans="4:4" x14ac:dyDescent="0.35">
      <c r="D698"/>
    </row>
    <row r="699" spans="4:4" x14ac:dyDescent="0.35">
      <c r="D699"/>
    </row>
    <row r="700" spans="4:4" x14ac:dyDescent="0.35">
      <c r="D700"/>
    </row>
    <row r="701" spans="4:4" x14ac:dyDescent="0.35">
      <c r="D701"/>
    </row>
    <row r="702" spans="4:4" x14ac:dyDescent="0.35">
      <c r="D702"/>
    </row>
    <row r="703" spans="4:4" x14ac:dyDescent="0.35">
      <c r="D703"/>
    </row>
    <row r="704" spans="4:4" x14ac:dyDescent="0.35">
      <c r="D704"/>
    </row>
    <row r="705" spans="4:4" x14ac:dyDescent="0.35">
      <c r="D705"/>
    </row>
    <row r="706" spans="4:4" x14ac:dyDescent="0.35">
      <c r="D706"/>
    </row>
    <row r="707" spans="4:4" x14ac:dyDescent="0.35">
      <c r="D707"/>
    </row>
    <row r="708" spans="4:4" x14ac:dyDescent="0.35">
      <c r="D708"/>
    </row>
    <row r="709" spans="4:4" x14ac:dyDescent="0.35">
      <c r="D709"/>
    </row>
    <row r="710" spans="4:4" x14ac:dyDescent="0.35">
      <c r="D710"/>
    </row>
    <row r="711" spans="4:4" x14ac:dyDescent="0.35">
      <c r="D711"/>
    </row>
    <row r="712" spans="4:4" x14ac:dyDescent="0.35">
      <c r="D712"/>
    </row>
    <row r="713" spans="4:4" x14ac:dyDescent="0.35">
      <c r="D713"/>
    </row>
    <row r="714" spans="4:4" x14ac:dyDescent="0.35">
      <c r="D714"/>
    </row>
    <row r="715" spans="4:4" x14ac:dyDescent="0.35">
      <c r="D715"/>
    </row>
    <row r="716" spans="4:4" x14ac:dyDescent="0.35">
      <c r="D716"/>
    </row>
    <row r="717" spans="4:4" x14ac:dyDescent="0.35">
      <c r="D717"/>
    </row>
    <row r="718" spans="4:4" x14ac:dyDescent="0.35">
      <c r="D718"/>
    </row>
    <row r="719" spans="4:4" x14ac:dyDescent="0.35">
      <c r="D719"/>
    </row>
    <row r="720" spans="4:4" x14ac:dyDescent="0.35">
      <c r="D720"/>
    </row>
    <row r="721" spans="4:4" x14ac:dyDescent="0.35">
      <c r="D721"/>
    </row>
    <row r="722" spans="4:4" x14ac:dyDescent="0.35">
      <c r="D722"/>
    </row>
    <row r="723" spans="4:4" x14ac:dyDescent="0.35">
      <c r="D723"/>
    </row>
    <row r="724" spans="4:4" x14ac:dyDescent="0.35">
      <c r="D724"/>
    </row>
    <row r="725" spans="4:4" x14ac:dyDescent="0.35">
      <c r="D725"/>
    </row>
    <row r="726" spans="4:4" x14ac:dyDescent="0.35">
      <c r="D726"/>
    </row>
    <row r="727" spans="4:4" x14ac:dyDescent="0.35">
      <c r="D727"/>
    </row>
    <row r="728" spans="4:4" x14ac:dyDescent="0.35">
      <c r="D728"/>
    </row>
    <row r="729" spans="4:4" x14ac:dyDescent="0.35">
      <c r="D729"/>
    </row>
    <row r="730" spans="4:4" x14ac:dyDescent="0.35">
      <c r="D730"/>
    </row>
    <row r="731" spans="4:4" x14ac:dyDescent="0.35">
      <c r="D731"/>
    </row>
    <row r="732" spans="4:4" x14ac:dyDescent="0.35">
      <c r="D732"/>
    </row>
    <row r="733" spans="4:4" x14ac:dyDescent="0.35">
      <c r="D733"/>
    </row>
    <row r="734" spans="4:4" x14ac:dyDescent="0.35">
      <c r="D734"/>
    </row>
    <row r="735" spans="4:4" x14ac:dyDescent="0.35">
      <c r="D735"/>
    </row>
    <row r="736" spans="4:4" x14ac:dyDescent="0.35">
      <c r="D736"/>
    </row>
    <row r="737" spans="4:4" x14ac:dyDescent="0.35">
      <c r="D737"/>
    </row>
    <row r="738" spans="4:4" x14ac:dyDescent="0.35">
      <c r="D738"/>
    </row>
    <row r="739" spans="4:4" x14ac:dyDescent="0.35">
      <c r="D739"/>
    </row>
    <row r="740" spans="4:4" x14ac:dyDescent="0.35">
      <c r="D740"/>
    </row>
    <row r="741" spans="4:4" x14ac:dyDescent="0.35">
      <c r="D741"/>
    </row>
    <row r="742" spans="4:4" x14ac:dyDescent="0.35">
      <c r="D742"/>
    </row>
    <row r="743" spans="4:4" x14ac:dyDescent="0.35">
      <c r="D743"/>
    </row>
    <row r="744" spans="4:4" x14ac:dyDescent="0.35">
      <c r="D744"/>
    </row>
    <row r="745" spans="4:4" x14ac:dyDescent="0.35">
      <c r="D745"/>
    </row>
    <row r="746" spans="4:4" x14ac:dyDescent="0.35">
      <c r="D746"/>
    </row>
    <row r="747" spans="4:4" x14ac:dyDescent="0.35">
      <c r="D747"/>
    </row>
    <row r="748" spans="4:4" x14ac:dyDescent="0.35">
      <c r="D748"/>
    </row>
    <row r="749" spans="4:4" x14ac:dyDescent="0.35">
      <c r="D749"/>
    </row>
    <row r="750" spans="4:4" x14ac:dyDescent="0.35">
      <c r="D750"/>
    </row>
    <row r="751" spans="4:4" x14ac:dyDescent="0.35">
      <c r="D751"/>
    </row>
    <row r="752" spans="4:4" x14ac:dyDescent="0.35">
      <c r="D752"/>
    </row>
    <row r="753" spans="4:4" x14ac:dyDescent="0.35">
      <c r="D753"/>
    </row>
    <row r="754" spans="4:4" x14ac:dyDescent="0.35">
      <c r="D754"/>
    </row>
    <row r="755" spans="4:4" x14ac:dyDescent="0.35">
      <c r="D755"/>
    </row>
    <row r="756" spans="4:4" x14ac:dyDescent="0.35">
      <c r="D756"/>
    </row>
    <row r="757" spans="4:4" x14ac:dyDescent="0.35">
      <c r="D757"/>
    </row>
    <row r="758" spans="4:4" x14ac:dyDescent="0.35">
      <c r="D758"/>
    </row>
    <row r="759" spans="4:4" x14ac:dyDescent="0.35">
      <c r="D759"/>
    </row>
    <row r="760" spans="4:4" x14ac:dyDescent="0.35">
      <c r="D760"/>
    </row>
    <row r="761" spans="4:4" x14ac:dyDescent="0.35">
      <c r="D761"/>
    </row>
    <row r="762" spans="4:4" x14ac:dyDescent="0.35">
      <c r="D762"/>
    </row>
    <row r="763" spans="4:4" x14ac:dyDescent="0.35">
      <c r="D763"/>
    </row>
    <row r="764" spans="4:4" x14ac:dyDescent="0.35">
      <c r="D764"/>
    </row>
    <row r="765" spans="4:4" x14ac:dyDescent="0.35">
      <c r="D765"/>
    </row>
    <row r="766" spans="4:4" x14ac:dyDescent="0.35">
      <c r="D766"/>
    </row>
    <row r="767" spans="4:4" x14ac:dyDescent="0.35">
      <c r="D767"/>
    </row>
    <row r="768" spans="4:4" x14ac:dyDescent="0.35">
      <c r="D768"/>
    </row>
    <row r="769" spans="4:4" x14ac:dyDescent="0.35">
      <c r="D769"/>
    </row>
    <row r="770" spans="4:4" x14ac:dyDescent="0.35">
      <c r="D770"/>
    </row>
    <row r="771" spans="4:4" x14ac:dyDescent="0.35">
      <c r="D771"/>
    </row>
    <row r="772" spans="4:4" x14ac:dyDescent="0.35">
      <c r="D772"/>
    </row>
    <row r="773" spans="4:4" x14ac:dyDescent="0.35">
      <c r="D773"/>
    </row>
    <row r="774" spans="4:4" x14ac:dyDescent="0.35">
      <c r="D774"/>
    </row>
    <row r="775" spans="4:4" x14ac:dyDescent="0.35">
      <c r="D775"/>
    </row>
    <row r="776" spans="4:4" x14ac:dyDescent="0.35">
      <c r="D776"/>
    </row>
    <row r="777" spans="4:4" x14ac:dyDescent="0.35">
      <c r="D777"/>
    </row>
    <row r="778" spans="4:4" x14ac:dyDescent="0.35">
      <c r="D778"/>
    </row>
    <row r="779" spans="4:4" x14ac:dyDescent="0.35">
      <c r="D779"/>
    </row>
    <row r="780" spans="4:4" x14ac:dyDescent="0.35">
      <c r="D780"/>
    </row>
    <row r="781" spans="4:4" x14ac:dyDescent="0.35">
      <c r="D781"/>
    </row>
    <row r="782" spans="4:4" x14ac:dyDescent="0.35">
      <c r="D782"/>
    </row>
    <row r="783" spans="4:4" x14ac:dyDescent="0.35">
      <c r="D783"/>
    </row>
    <row r="784" spans="4:4" x14ac:dyDescent="0.35">
      <c r="D784"/>
    </row>
    <row r="785" spans="4:4" x14ac:dyDescent="0.35">
      <c r="D785"/>
    </row>
    <row r="786" spans="4:4" x14ac:dyDescent="0.35">
      <c r="D786"/>
    </row>
    <row r="787" spans="4:4" x14ac:dyDescent="0.35">
      <c r="D787"/>
    </row>
    <row r="788" spans="4:4" x14ac:dyDescent="0.35">
      <c r="D788"/>
    </row>
    <row r="789" spans="4:4" x14ac:dyDescent="0.35">
      <c r="D789"/>
    </row>
    <row r="790" spans="4:4" x14ac:dyDescent="0.35">
      <c r="D790"/>
    </row>
    <row r="791" spans="4:4" x14ac:dyDescent="0.35">
      <c r="D791"/>
    </row>
    <row r="792" spans="4:4" x14ac:dyDescent="0.35">
      <c r="D792"/>
    </row>
    <row r="793" spans="4:4" x14ac:dyDescent="0.35">
      <c r="D793"/>
    </row>
    <row r="794" spans="4:4" x14ac:dyDescent="0.35">
      <c r="D794"/>
    </row>
    <row r="795" spans="4:4" x14ac:dyDescent="0.35">
      <c r="D795"/>
    </row>
    <row r="796" spans="4:4" x14ac:dyDescent="0.35">
      <c r="D796"/>
    </row>
    <row r="797" spans="4:4" x14ac:dyDescent="0.35">
      <c r="D797"/>
    </row>
    <row r="798" spans="4:4" x14ac:dyDescent="0.35">
      <c r="D798"/>
    </row>
    <row r="799" spans="4:4" x14ac:dyDescent="0.35">
      <c r="D799"/>
    </row>
    <row r="800" spans="4:4" x14ac:dyDescent="0.35">
      <c r="D800"/>
    </row>
    <row r="801" spans="4:4" x14ac:dyDescent="0.35">
      <c r="D801"/>
    </row>
    <row r="802" spans="4:4" x14ac:dyDescent="0.35">
      <c r="D802"/>
    </row>
    <row r="803" spans="4:4" x14ac:dyDescent="0.35">
      <c r="D803"/>
    </row>
    <row r="804" spans="4:4" x14ac:dyDescent="0.35">
      <c r="D804"/>
    </row>
    <row r="805" spans="4:4" x14ac:dyDescent="0.35">
      <c r="D805"/>
    </row>
    <row r="806" spans="4:4" x14ac:dyDescent="0.35">
      <c r="D806"/>
    </row>
    <row r="807" spans="4:4" x14ac:dyDescent="0.35">
      <c r="D807"/>
    </row>
    <row r="808" spans="4:4" x14ac:dyDescent="0.35">
      <c r="D808"/>
    </row>
    <row r="809" spans="4:4" x14ac:dyDescent="0.35">
      <c r="D809"/>
    </row>
    <row r="810" spans="4:4" x14ac:dyDescent="0.35">
      <c r="D810"/>
    </row>
    <row r="811" spans="4:4" x14ac:dyDescent="0.35">
      <c r="D811"/>
    </row>
    <row r="812" spans="4:4" x14ac:dyDescent="0.35">
      <c r="D812"/>
    </row>
    <row r="813" spans="4:4" x14ac:dyDescent="0.35">
      <c r="D813"/>
    </row>
    <row r="814" spans="4:4" x14ac:dyDescent="0.35">
      <c r="D814"/>
    </row>
    <row r="815" spans="4:4" x14ac:dyDescent="0.35">
      <c r="D815"/>
    </row>
    <row r="816" spans="4:4" x14ac:dyDescent="0.35">
      <c r="D816"/>
    </row>
    <row r="817" spans="4:4" x14ac:dyDescent="0.35">
      <c r="D817"/>
    </row>
    <row r="818" spans="4:4" x14ac:dyDescent="0.35">
      <c r="D818"/>
    </row>
    <row r="819" spans="4:4" x14ac:dyDescent="0.35">
      <c r="D819"/>
    </row>
    <row r="820" spans="4:4" x14ac:dyDescent="0.35">
      <c r="D820"/>
    </row>
    <row r="821" spans="4:4" x14ac:dyDescent="0.35">
      <c r="D821"/>
    </row>
    <row r="822" spans="4:4" x14ac:dyDescent="0.35">
      <c r="D822"/>
    </row>
    <row r="823" spans="4:4" x14ac:dyDescent="0.35">
      <c r="D823"/>
    </row>
    <row r="824" spans="4:4" x14ac:dyDescent="0.35">
      <c r="D824"/>
    </row>
    <row r="825" spans="4:4" x14ac:dyDescent="0.35">
      <c r="D825"/>
    </row>
    <row r="826" spans="4:4" x14ac:dyDescent="0.35">
      <c r="D826"/>
    </row>
    <row r="827" spans="4:4" x14ac:dyDescent="0.35">
      <c r="D827"/>
    </row>
    <row r="828" spans="4:4" x14ac:dyDescent="0.35">
      <c r="D828"/>
    </row>
    <row r="829" spans="4:4" x14ac:dyDescent="0.35">
      <c r="D829"/>
    </row>
    <row r="830" spans="4:4" x14ac:dyDescent="0.35">
      <c r="D830"/>
    </row>
    <row r="831" spans="4:4" x14ac:dyDescent="0.35">
      <c r="D831"/>
    </row>
    <row r="832" spans="4:4" x14ac:dyDescent="0.35">
      <c r="D832"/>
    </row>
    <row r="833" spans="4:4" x14ac:dyDescent="0.35">
      <c r="D833"/>
    </row>
    <row r="834" spans="4:4" x14ac:dyDescent="0.35">
      <c r="D834"/>
    </row>
    <row r="835" spans="4:4" x14ac:dyDescent="0.35">
      <c r="D835"/>
    </row>
    <row r="836" spans="4:4" x14ac:dyDescent="0.35">
      <c r="D836"/>
    </row>
    <row r="837" spans="4:4" x14ac:dyDescent="0.35">
      <c r="D837"/>
    </row>
    <row r="838" spans="4:4" x14ac:dyDescent="0.35">
      <c r="D838"/>
    </row>
    <row r="839" spans="4:4" x14ac:dyDescent="0.35">
      <c r="D839"/>
    </row>
    <row r="840" spans="4:4" x14ac:dyDescent="0.35">
      <c r="D840"/>
    </row>
    <row r="841" spans="4:4" x14ac:dyDescent="0.35">
      <c r="D841"/>
    </row>
    <row r="842" spans="4:4" x14ac:dyDescent="0.35">
      <c r="D842"/>
    </row>
    <row r="843" spans="4:4" x14ac:dyDescent="0.35">
      <c r="D843"/>
    </row>
    <row r="844" spans="4:4" x14ac:dyDescent="0.35">
      <c r="D844"/>
    </row>
    <row r="845" spans="4:4" x14ac:dyDescent="0.35">
      <c r="D845"/>
    </row>
    <row r="846" spans="4:4" x14ac:dyDescent="0.35">
      <c r="D846"/>
    </row>
    <row r="847" spans="4:4" x14ac:dyDescent="0.35">
      <c r="D847"/>
    </row>
    <row r="848" spans="4:4" x14ac:dyDescent="0.35">
      <c r="D848"/>
    </row>
    <row r="849" spans="4:4" x14ac:dyDescent="0.35">
      <c r="D849"/>
    </row>
    <row r="850" spans="4:4" x14ac:dyDescent="0.35">
      <c r="D850"/>
    </row>
    <row r="851" spans="4:4" x14ac:dyDescent="0.35">
      <c r="D851"/>
    </row>
    <row r="852" spans="4:4" x14ac:dyDescent="0.35">
      <c r="D852"/>
    </row>
    <row r="853" spans="4:4" x14ac:dyDescent="0.35">
      <c r="D853"/>
    </row>
    <row r="854" spans="4:4" x14ac:dyDescent="0.35">
      <c r="D854"/>
    </row>
    <row r="855" spans="4:4" x14ac:dyDescent="0.35">
      <c r="D855"/>
    </row>
    <row r="856" spans="4:4" x14ac:dyDescent="0.35">
      <c r="D856"/>
    </row>
    <row r="857" spans="4:4" x14ac:dyDescent="0.35">
      <c r="D857"/>
    </row>
    <row r="858" spans="4:4" x14ac:dyDescent="0.35">
      <c r="D858"/>
    </row>
    <row r="859" spans="4:4" x14ac:dyDescent="0.35">
      <c r="D859"/>
    </row>
    <row r="860" spans="4:4" x14ac:dyDescent="0.35">
      <c r="D860"/>
    </row>
    <row r="861" spans="4:4" x14ac:dyDescent="0.35">
      <c r="D861"/>
    </row>
    <row r="862" spans="4:4" x14ac:dyDescent="0.35">
      <c r="D862"/>
    </row>
    <row r="863" spans="4:4" x14ac:dyDescent="0.35">
      <c r="D863"/>
    </row>
    <row r="864" spans="4:4" x14ac:dyDescent="0.35">
      <c r="D864"/>
    </row>
    <row r="865" spans="4:4" x14ac:dyDescent="0.35">
      <c r="D865"/>
    </row>
    <row r="866" spans="4:4" x14ac:dyDescent="0.35">
      <c r="D866"/>
    </row>
    <row r="867" spans="4:4" x14ac:dyDescent="0.35">
      <c r="D867"/>
    </row>
    <row r="868" spans="4:4" x14ac:dyDescent="0.35">
      <c r="D868"/>
    </row>
    <row r="869" spans="4:4" x14ac:dyDescent="0.35">
      <c r="D869"/>
    </row>
    <row r="870" spans="4:4" x14ac:dyDescent="0.35">
      <c r="D870"/>
    </row>
    <row r="871" spans="4:4" x14ac:dyDescent="0.35">
      <c r="D871"/>
    </row>
    <row r="872" spans="4:4" x14ac:dyDescent="0.35">
      <c r="D872"/>
    </row>
    <row r="873" spans="4:4" x14ac:dyDescent="0.35">
      <c r="D873"/>
    </row>
    <row r="874" spans="4:4" x14ac:dyDescent="0.35">
      <c r="D874"/>
    </row>
    <row r="875" spans="4:4" x14ac:dyDescent="0.35">
      <c r="D875"/>
    </row>
    <row r="876" spans="4:4" x14ac:dyDescent="0.35">
      <c r="D876"/>
    </row>
    <row r="877" spans="4:4" x14ac:dyDescent="0.35">
      <c r="D877"/>
    </row>
    <row r="878" spans="4:4" x14ac:dyDescent="0.35">
      <c r="D878"/>
    </row>
    <row r="879" spans="4:4" x14ac:dyDescent="0.35">
      <c r="D879"/>
    </row>
    <row r="880" spans="4:4" x14ac:dyDescent="0.35">
      <c r="D880"/>
    </row>
    <row r="881" spans="4:4" x14ac:dyDescent="0.35">
      <c r="D881"/>
    </row>
    <row r="882" spans="4:4" x14ac:dyDescent="0.35">
      <c r="D882"/>
    </row>
    <row r="883" spans="4:4" x14ac:dyDescent="0.35">
      <c r="D883"/>
    </row>
    <row r="884" spans="4:4" x14ac:dyDescent="0.35">
      <c r="D884"/>
    </row>
    <row r="885" spans="4:4" x14ac:dyDescent="0.35">
      <c r="D885"/>
    </row>
    <row r="886" spans="4:4" x14ac:dyDescent="0.35">
      <c r="D886"/>
    </row>
    <row r="887" spans="4:4" x14ac:dyDescent="0.35">
      <c r="D887"/>
    </row>
    <row r="888" spans="4:4" x14ac:dyDescent="0.35">
      <c r="D888"/>
    </row>
    <row r="889" spans="4:4" x14ac:dyDescent="0.35">
      <c r="D889"/>
    </row>
    <row r="890" spans="4:4" x14ac:dyDescent="0.35">
      <c r="D890"/>
    </row>
    <row r="891" spans="4:4" x14ac:dyDescent="0.35">
      <c r="D891"/>
    </row>
    <row r="892" spans="4:4" x14ac:dyDescent="0.35">
      <c r="D892"/>
    </row>
    <row r="893" spans="4:4" x14ac:dyDescent="0.35">
      <c r="D893"/>
    </row>
    <row r="894" spans="4:4" x14ac:dyDescent="0.35">
      <c r="D894"/>
    </row>
    <row r="895" spans="4:4" x14ac:dyDescent="0.35">
      <c r="D895"/>
    </row>
    <row r="896" spans="4:4" x14ac:dyDescent="0.35">
      <c r="D896"/>
    </row>
    <row r="897" spans="4:4" x14ac:dyDescent="0.35">
      <c r="D897"/>
    </row>
    <row r="898" spans="4:4" x14ac:dyDescent="0.35">
      <c r="D898"/>
    </row>
    <row r="899" spans="4:4" x14ac:dyDescent="0.35">
      <c r="D899"/>
    </row>
    <row r="900" spans="4:4" x14ac:dyDescent="0.35">
      <c r="D900"/>
    </row>
    <row r="901" spans="4:4" x14ac:dyDescent="0.35">
      <c r="D901"/>
    </row>
    <row r="902" spans="4:4" x14ac:dyDescent="0.35">
      <c r="D902"/>
    </row>
    <row r="903" spans="4:4" x14ac:dyDescent="0.35">
      <c r="D903"/>
    </row>
    <row r="904" spans="4:4" x14ac:dyDescent="0.35">
      <c r="D904"/>
    </row>
    <row r="905" spans="4:4" x14ac:dyDescent="0.35">
      <c r="D905"/>
    </row>
    <row r="906" spans="4:4" x14ac:dyDescent="0.35">
      <c r="D906"/>
    </row>
    <row r="907" spans="4:4" x14ac:dyDescent="0.35">
      <c r="D907"/>
    </row>
    <row r="908" spans="4:4" x14ac:dyDescent="0.35">
      <c r="D908"/>
    </row>
    <row r="909" spans="4:4" x14ac:dyDescent="0.35">
      <c r="D909"/>
    </row>
    <row r="910" spans="4:4" x14ac:dyDescent="0.35">
      <c r="D910"/>
    </row>
    <row r="911" spans="4:4" x14ac:dyDescent="0.35">
      <c r="D911"/>
    </row>
    <row r="912" spans="4:4" x14ac:dyDescent="0.35">
      <c r="D912"/>
    </row>
    <row r="913" spans="4:4" x14ac:dyDescent="0.35">
      <c r="D913"/>
    </row>
    <row r="914" spans="4:4" x14ac:dyDescent="0.35">
      <c r="D914"/>
    </row>
    <row r="915" spans="4:4" x14ac:dyDescent="0.35">
      <c r="D915"/>
    </row>
    <row r="916" spans="4:4" x14ac:dyDescent="0.35">
      <c r="D916"/>
    </row>
    <row r="917" spans="4:4" x14ac:dyDescent="0.35">
      <c r="D917"/>
    </row>
    <row r="918" spans="4:4" x14ac:dyDescent="0.35">
      <c r="D918"/>
    </row>
    <row r="919" spans="4:4" x14ac:dyDescent="0.35">
      <c r="D919"/>
    </row>
    <row r="920" spans="4:4" x14ac:dyDescent="0.35">
      <c r="D920"/>
    </row>
    <row r="921" spans="4:4" x14ac:dyDescent="0.35">
      <c r="D921"/>
    </row>
    <row r="922" spans="4:4" x14ac:dyDescent="0.35">
      <c r="D922"/>
    </row>
    <row r="923" spans="4:4" x14ac:dyDescent="0.35">
      <c r="D923"/>
    </row>
    <row r="924" spans="4:4" x14ac:dyDescent="0.35">
      <c r="D924"/>
    </row>
    <row r="925" spans="4:4" x14ac:dyDescent="0.35">
      <c r="D925"/>
    </row>
    <row r="926" spans="4:4" x14ac:dyDescent="0.35">
      <c r="D926"/>
    </row>
    <row r="927" spans="4:4" x14ac:dyDescent="0.35">
      <c r="D927"/>
    </row>
    <row r="928" spans="4:4" x14ac:dyDescent="0.35">
      <c r="D928"/>
    </row>
    <row r="929" spans="4:4" x14ac:dyDescent="0.35">
      <c r="D929"/>
    </row>
    <row r="930" spans="4:4" x14ac:dyDescent="0.35">
      <c r="D930"/>
    </row>
    <row r="931" spans="4:4" x14ac:dyDescent="0.35">
      <c r="D931"/>
    </row>
    <row r="932" spans="4:4" x14ac:dyDescent="0.35">
      <c r="D932"/>
    </row>
    <row r="933" spans="4:4" x14ac:dyDescent="0.35">
      <c r="D933"/>
    </row>
    <row r="934" spans="4:4" x14ac:dyDescent="0.35">
      <c r="D934"/>
    </row>
    <row r="935" spans="4:4" x14ac:dyDescent="0.35">
      <c r="D935"/>
    </row>
    <row r="936" spans="4:4" x14ac:dyDescent="0.35">
      <c r="D936"/>
    </row>
    <row r="937" spans="4:4" x14ac:dyDescent="0.35">
      <c r="D937"/>
    </row>
    <row r="938" spans="4:4" x14ac:dyDescent="0.35">
      <c r="D938"/>
    </row>
    <row r="939" spans="4:4" x14ac:dyDescent="0.35">
      <c r="D939"/>
    </row>
    <row r="940" spans="4:4" x14ac:dyDescent="0.35">
      <c r="D940"/>
    </row>
    <row r="941" spans="4:4" x14ac:dyDescent="0.35">
      <c r="D941"/>
    </row>
    <row r="942" spans="4:4" x14ac:dyDescent="0.35">
      <c r="D942"/>
    </row>
    <row r="943" spans="4:4" x14ac:dyDescent="0.35">
      <c r="D943"/>
    </row>
    <row r="944" spans="4:4" x14ac:dyDescent="0.35">
      <c r="D944"/>
    </row>
    <row r="945" spans="4:4" x14ac:dyDescent="0.35">
      <c r="D945"/>
    </row>
    <row r="946" spans="4:4" x14ac:dyDescent="0.35">
      <c r="D946"/>
    </row>
    <row r="947" spans="4:4" x14ac:dyDescent="0.35">
      <c r="D947"/>
    </row>
    <row r="948" spans="4:4" x14ac:dyDescent="0.35">
      <c r="D948"/>
    </row>
    <row r="949" spans="4:4" x14ac:dyDescent="0.35">
      <c r="D949"/>
    </row>
    <row r="950" spans="4:4" x14ac:dyDescent="0.35">
      <c r="D950"/>
    </row>
    <row r="951" spans="4:4" x14ac:dyDescent="0.35">
      <c r="D951"/>
    </row>
    <row r="952" spans="4:4" x14ac:dyDescent="0.35">
      <c r="D952"/>
    </row>
    <row r="953" spans="4:4" x14ac:dyDescent="0.35">
      <c r="D953"/>
    </row>
    <row r="954" spans="4:4" x14ac:dyDescent="0.35">
      <c r="D954"/>
    </row>
    <row r="955" spans="4:4" x14ac:dyDescent="0.35">
      <c r="D955"/>
    </row>
    <row r="956" spans="4:4" x14ac:dyDescent="0.35">
      <c r="D956"/>
    </row>
    <row r="957" spans="4:4" x14ac:dyDescent="0.35">
      <c r="D957"/>
    </row>
    <row r="958" spans="4:4" x14ac:dyDescent="0.35">
      <c r="D958"/>
    </row>
    <row r="959" spans="4:4" x14ac:dyDescent="0.35">
      <c r="D959"/>
    </row>
    <row r="960" spans="4:4" x14ac:dyDescent="0.35">
      <c r="D960"/>
    </row>
    <row r="961" spans="4:4" x14ac:dyDescent="0.35">
      <c r="D961"/>
    </row>
    <row r="962" spans="4:4" x14ac:dyDescent="0.35">
      <c r="D962"/>
    </row>
    <row r="963" spans="4:4" x14ac:dyDescent="0.35">
      <c r="D963"/>
    </row>
    <row r="964" spans="4:4" x14ac:dyDescent="0.35">
      <c r="D964"/>
    </row>
    <row r="965" spans="4:4" x14ac:dyDescent="0.35">
      <c r="D965"/>
    </row>
    <row r="966" spans="4:4" x14ac:dyDescent="0.35">
      <c r="D966"/>
    </row>
    <row r="967" spans="4:4" x14ac:dyDescent="0.35">
      <c r="D967"/>
    </row>
    <row r="968" spans="4:4" x14ac:dyDescent="0.35">
      <c r="D968"/>
    </row>
    <row r="969" spans="4:4" x14ac:dyDescent="0.35">
      <c r="D969"/>
    </row>
    <row r="970" spans="4:4" x14ac:dyDescent="0.35">
      <c r="D970"/>
    </row>
    <row r="971" spans="4:4" x14ac:dyDescent="0.35">
      <c r="D971"/>
    </row>
    <row r="972" spans="4:4" x14ac:dyDescent="0.35">
      <c r="D972"/>
    </row>
    <row r="973" spans="4:4" x14ac:dyDescent="0.35">
      <c r="D973"/>
    </row>
    <row r="974" spans="4:4" x14ac:dyDescent="0.35">
      <c r="D974"/>
    </row>
    <row r="975" spans="4:4" x14ac:dyDescent="0.35">
      <c r="D975"/>
    </row>
    <row r="976" spans="4:4" x14ac:dyDescent="0.35">
      <c r="D976"/>
    </row>
    <row r="977" spans="4:4" x14ac:dyDescent="0.35">
      <c r="D977"/>
    </row>
    <row r="978" spans="4:4" x14ac:dyDescent="0.35">
      <c r="D978"/>
    </row>
    <row r="979" spans="4:4" x14ac:dyDescent="0.35">
      <c r="D979"/>
    </row>
    <row r="980" spans="4:4" x14ac:dyDescent="0.35">
      <c r="D980"/>
    </row>
    <row r="981" spans="4:4" x14ac:dyDescent="0.35">
      <c r="D981"/>
    </row>
    <row r="982" spans="4:4" x14ac:dyDescent="0.35">
      <c r="D982"/>
    </row>
    <row r="983" spans="4:4" x14ac:dyDescent="0.35">
      <c r="D983"/>
    </row>
    <row r="984" spans="4:4" x14ac:dyDescent="0.35">
      <c r="D984"/>
    </row>
    <row r="985" spans="4:4" x14ac:dyDescent="0.35">
      <c r="D985"/>
    </row>
    <row r="986" spans="4:4" x14ac:dyDescent="0.35">
      <c r="D986"/>
    </row>
    <row r="987" spans="4:4" x14ac:dyDescent="0.35">
      <c r="D987"/>
    </row>
    <row r="988" spans="4:4" x14ac:dyDescent="0.35">
      <c r="D988"/>
    </row>
    <row r="989" spans="4:4" x14ac:dyDescent="0.35">
      <c r="D989"/>
    </row>
    <row r="990" spans="4:4" x14ac:dyDescent="0.35">
      <c r="D990"/>
    </row>
    <row r="991" spans="4:4" x14ac:dyDescent="0.35">
      <c r="D991"/>
    </row>
    <row r="992" spans="4:4" x14ac:dyDescent="0.35">
      <c r="D992"/>
    </row>
    <row r="993" spans="4:4" x14ac:dyDescent="0.35">
      <c r="D993"/>
    </row>
    <row r="994" spans="4:4" x14ac:dyDescent="0.35">
      <c r="D994"/>
    </row>
    <row r="995" spans="4:4" x14ac:dyDescent="0.35">
      <c r="D995"/>
    </row>
    <row r="996" spans="4:4" x14ac:dyDescent="0.35">
      <c r="D996"/>
    </row>
    <row r="997" spans="4:4" x14ac:dyDescent="0.35">
      <c r="D997"/>
    </row>
    <row r="998" spans="4:4" x14ac:dyDescent="0.35">
      <c r="D998"/>
    </row>
    <row r="999" spans="4:4" x14ac:dyDescent="0.35">
      <c r="D999"/>
    </row>
    <row r="1000" spans="4:4" x14ac:dyDescent="0.35">
      <c r="D1000"/>
    </row>
    <row r="1001" spans="4:4" x14ac:dyDescent="0.35">
      <c r="D1001"/>
    </row>
    <row r="1002" spans="4:4" x14ac:dyDescent="0.35">
      <c r="D1002"/>
    </row>
    <row r="1003" spans="4:4" x14ac:dyDescent="0.35">
      <c r="D1003"/>
    </row>
    <row r="1004" spans="4:4" x14ac:dyDescent="0.35">
      <c r="D1004"/>
    </row>
    <row r="1005" spans="4:4" x14ac:dyDescent="0.35">
      <c r="D1005"/>
    </row>
    <row r="1006" spans="4:4" x14ac:dyDescent="0.35">
      <c r="D1006"/>
    </row>
    <row r="1007" spans="4:4" x14ac:dyDescent="0.35">
      <c r="D1007"/>
    </row>
    <row r="1008" spans="4:4" x14ac:dyDescent="0.35">
      <c r="D1008"/>
    </row>
    <row r="1009" spans="4:4" x14ac:dyDescent="0.35">
      <c r="D1009"/>
    </row>
    <row r="1010" spans="4:4" x14ac:dyDescent="0.35">
      <c r="D1010"/>
    </row>
    <row r="1011" spans="4:4" x14ac:dyDescent="0.35">
      <c r="D1011"/>
    </row>
    <row r="1012" spans="4:4" x14ac:dyDescent="0.35">
      <c r="D1012"/>
    </row>
    <row r="1013" spans="4:4" x14ac:dyDescent="0.35">
      <c r="D1013"/>
    </row>
    <row r="1014" spans="4:4" x14ac:dyDescent="0.35">
      <c r="D1014"/>
    </row>
    <row r="1015" spans="4:4" x14ac:dyDescent="0.35">
      <c r="D1015"/>
    </row>
    <row r="1016" spans="4:4" x14ac:dyDescent="0.35">
      <c r="D1016"/>
    </row>
    <row r="1017" spans="4:4" x14ac:dyDescent="0.35">
      <c r="D1017"/>
    </row>
    <row r="1018" spans="4:4" x14ac:dyDescent="0.35">
      <c r="D1018"/>
    </row>
    <row r="1019" spans="4:4" x14ac:dyDescent="0.35">
      <c r="D1019"/>
    </row>
    <row r="1020" spans="4:4" x14ac:dyDescent="0.35">
      <c r="D1020"/>
    </row>
    <row r="1021" spans="4:4" x14ac:dyDescent="0.35">
      <c r="D1021"/>
    </row>
    <row r="1022" spans="4:4" x14ac:dyDescent="0.35">
      <c r="D1022"/>
    </row>
    <row r="1023" spans="4:4" x14ac:dyDescent="0.35">
      <c r="D1023"/>
    </row>
    <row r="1024" spans="4:4" x14ac:dyDescent="0.35">
      <c r="D1024"/>
    </row>
    <row r="1025" spans="4:4" x14ac:dyDescent="0.35">
      <c r="D1025"/>
    </row>
    <row r="1026" spans="4:4" x14ac:dyDescent="0.35">
      <c r="D1026"/>
    </row>
    <row r="1027" spans="4:4" x14ac:dyDescent="0.35">
      <c r="D1027"/>
    </row>
    <row r="1028" spans="4:4" x14ac:dyDescent="0.35">
      <c r="D1028"/>
    </row>
    <row r="1029" spans="4:4" x14ac:dyDescent="0.35">
      <c r="D1029"/>
    </row>
    <row r="1030" spans="4:4" x14ac:dyDescent="0.35">
      <c r="D1030"/>
    </row>
    <row r="1031" spans="4:4" x14ac:dyDescent="0.35">
      <c r="D1031"/>
    </row>
    <row r="1032" spans="4:4" x14ac:dyDescent="0.35">
      <c r="D1032"/>
    </row>
    <row r="1033" spans="4:4" x14ac:dyDescent="0.35">
      <c r="D1033"/>
    </row>
    <row r="1034" spans="4:4" x14ac:dyDescent="0.35">
      <c r="D1034"/>
    </row>
    <row r="1035" spans="4:4" x14ac:dyDescent="0.35">
      <c r="D1035"/>
    </row>
    <row r="1036" spans="4:4" x14ac:dyDescent="0.35">
      <c r="D1036"/>
    </row>
    <row r="1037" spans="4:4" x14ac:dyDescent="0.35">
      <c r="D1037"/>
    </row>
    <row r="1038" spans="4:4" x14ac:dyDescent="0.35">
      <c r="D1038"/>
    </row>
    <row r="1039" spans="4:4" x14ac:dyDescent="0.35">
      <c r="D1039"/>
    </row>
    <row r="1040" spans="4:4" x14ac:dyDescent="0.35">
      <c r="D1040"/>
    </row>
    <row r="1041" spans="4:4" x14ac:dyDescent="0.35">
      <c r="D1041"/>
    </row>
    <row r="1042" spans="4:4" x14ac:dyDescent="0.35">
      <c r="D1042"/>
    </row>
    <row r="1043" spans="4:4" x14ac:dyDescent="0.35">
      <c r="D1043"/>
    </row>
    <row r="1044" spans="4:4" x14ac:dyDescent="0.35">
      <c r="D1044"/>
    </row>
    <row r="1045" spans="4:4" x14ac:dyDescent="0.35">
      <c r="D1045"/>
    </row>
    <row r="1046" spans="4:4" x14ac:dyDescent="0.35">
      <c r="D1046"/>
    </row>
    <row r="1047" spans="4:4" x14ac:dyDescent="0.35">
      <c r="D1047"/>
    </row>
    <row r="1048" spans="4:4" x14ac:dyDescent="0.35">
      <c r="D1048"/>
    </row>
    <row r="1049" spans="4:4" x14ac:dyDescent="0.35">
      <c r="D1049"/>
    </row>
    <row r="1050" spans="4:4" x14ac:dyDescent="0.35">
      <c r="D1050"/>
    </row>
    <row r="1051" spans="4:4" x14ac:dyDescent="0.35">
      <c r="D1051"/>
    </row>
    <row r="1052" spans="4:4" x14ac:dyDescent="0.35">
      <c r="D1052"/>
    </row>
    <row r="1053" spans="4:4" x14ac:dyDescent="0.35">
      <c r="D1053"/>
    </row>
    <row r="1054" spans="4:4" x14ac:dyDescent="0.35">
      <c r="D1054"/>
    </row>
    <row r="1055" spans="4:4" x14ac:dyDescent="0.35">
      <c r="D1055"/>
    </row>
    <row r="1056" spans="4:4" x14ac:dyDescent="0.35">
      <c r="D1056"/>
    </row>
    <row r="1057" spans="4:4" x14ac:dyDescent="0.35">
      <c r="D1057"/>
    </row>
    <row r="1058" spans="4:4" x14ac:dyDescent="0.35">
      <c r="D1058"/>
    </row>
    <row r="1059" spans="4:4" x14ac:dyDescent="0.35">
      <c r="D1059"/>
    </row>
    <row r="1060" spans="4:4" x14ac:dyDescent="0.35">
      <c r="D1060"/>
    </row>
  </sheetData>
  <sheetProtection algorithmName="SHA-512" hashValue="3ySEcNDOaEEUr1W4Lk/jzhaQIgyq/A4yvWLK6NeqxXkrdlWHDEhvvgpdByxwaRKH7HNe5PQ0ojl3OJzk3K9APQ==" saltValue="USoJT8VIDnGldCDafoSqhw==" spinCount="100000" sheet="1" selectLockedCells="1"/>
  <mergeCells count="2">
    <mergeCell ref="C4:E4"/>
    <mergeCell ref="C3:E3"/>
  </mergeCells>
  <pageMargins left="0.23622047244094491" right="0.23622047244094491" top="0.74803149606299213" bottom="0.74803149606299213" header="0.31496062992125984" footer="0.31496062992125984"/>
  <pageSetup scale="61" orientation="portrait" r:id="rId1"/>
  <headerFooter>
    <oddHeader xml:space="preserve">&amp;R&amp;D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2DC210ED3764B903F4E90CA8F457B" ma:contentTypeVersion="13" ma:contentTypeDescription="Create a new document." ma:contentTypeScope="" ma:versionID="91dc99496891259251b6702bca81a75a">
  <xsd:schema xmlns:xsd="http://www.w3.org/2001/XMLSchema" xmlns:xs="http://www.w3.org/2001/XMLSchema" xmlns:p="http://schemas.microsoft.com/office/2006/metadata/properties" xmlns:ns3="3cc28d35-a2bc-45c3-9d80-6681659b8b9d" xmlns:ns4="e19caf42-7ff6-46c3-8c53-f1537a14c4fa" targetNamespace="http://schemas.microsoft.com/office/2006/metadata/properties" ma:root="true" ma:fieldsID="7e99464f394fa8c6badf46c36cd2132a" ns3:_="" ns4:_="">
    <xsd:import namespace="3cc28d35-a2bc-45c3-9d80-6681659b8b9d"/>
    <xsd:import namespace="e19caf42-7ff6-46c3-8c53-f1537a14c4fa"/>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c28d35-a2bc-45c3-9d80-6681659b8b9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9caf42-7ff6-46c3-8c53-f1537a14c4f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9192E3-14E6-421B-81F8-285927E74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c28d35-a2bc-45c3-9d80-6681659b8b9d"/>
    <ds:schemaRef ds:uri="e19caf42-7ff6-46c3-8c53-f1537a14c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45F7A-F66A-41B0-A3E2-91D22938AE4E}">
  <ds:schemaRefs>
    <ds:schemaRef ds:uri="http://schemas.microsoft.com/sharepoint/v3/contenttype/forms"/>
  </ds:schemaRefs>
</ds:datastoreItem>
</file>

<file path=customXml/itemProps3.xml><?xml version="1.0" encoding="utf-8"?>
<ds:datastoreItem xmlns:ds="http://schemas.openxmlformats.org/officeDocument/2006/customXml" ds:itemID="{49D71814-B121-4CDF-AC0A-4BD79815ED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CAO Salary Matrix</vt:lpstr>
      <vt:lpstr>CAO Salary Calculator</vt:lpstr>
      <vt:lpstr>'CAO Salary Calculator'!CLASS</vt:lpstr>
      <vt:lpstr>'CAO Salary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Nettie Neudorf</dc:creator>
  <cp:keywords/>
  <dc:description/>
  <cp:lastModifiedBy>Nettie Neudorf</cp:lastModifiedBy>
  <cp:revision/>
  <cp:lastPrinted>2022-01-06T19:14:55Z</cp:lastPrinted>
  <dcterms:created xsi:type="dcterms:W3CDTF">2020-07-13T19:38:27Z</dcterms:created>
  <dcterms:modified xsi:type="dcterms:W3CDTF">2023-03-31T17:56:27Z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0x010100ABD2DC210ED3764B903F4E90CA8F457B</vt:lpwstr>
  </property>
</Properties>
</file>